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форма" sheetId="1" r:id="rId1"/>
    <sheet name="примечания" sheetId="2" r:id="rId2"/>
  </sheets>
  <definedNames>
    <definedName name="_xlnm.Print_Titles" localSheetId="0">'форма'!$4:$6</definedName>
    <definedName name="F_date">#N/A</definedName>
    <definedName name="F_year">#N/A</definedName>
    <definedName name="_xlnm.Print_Titles" localSheetId="0">'форма'!$4:$6</definedName>
  </definedNames>
  <calcPr fullCalcOnLoad="1"/>
</workbook>
</file>

<file path=xl/sharedStrings.xml><?xml version="1.0" encoding="utf-8"?>
<sst xmlns="http://schemas.openxmlformats.org/spreadsheetml/2006/main" count="184" uniqueCount="64">
  <si>
    <t xml:space="preserve">Показатели по поступлениям и выплатам учреждения </t>
  </si>
  <si>
    <t>ГАПОУ НСО "Новосибирский архитектурно-строительный колледж"</t>
  </si>
  <si>
    <t>рублей</t>
  </si>
  <si>
    <t>Наименование показателя</t>
  </si>
  <si>
    <t>КОСГУ</t>
  </si>
  <si>
    <t>Тип средств</t>
  </si>
  <si>
    <t>2013год</t>
  </si>
  <si>
    <t>2014 год</t>
  </si>
  <si>
    <t>2015 год</t>
  </si>
  <si>
    <t>Всего</t>
  </si>
  <si>
    <t>в том числе</t>
  </si>
  <si>
    <t>по лицевым счетам, открытым в органах, осуществляющих   ведение лицевых счетов  учреждения</t>
  </si>
  <si>
    <t>по счетам, открытым в кредитных  организациях</t>
  </si>
  <si>
    <t>по лицевым счетам, открытым в органах, осуществляющих   ведение лицевых счетов     учреждения</t>
  </si>
  <si>
    <t xml:space="preserve">Планируемый остаток средств на начало планируемого года </t>
  </si>
  <si>
    <t>04 01 01</t>
  </si>
  <si>
    <t>04 01 02</t>
  </si>
  <si>
    <t>05 00 00</t>
  </si>
  <si>
    <t xml:space="preserve">Поступления, всего          </t>
  </si>
  <si>
    <t xml:space="preserve">в том числе:                </t>
  </si>
  <si>
    <t xml:space="preserve">субсидии на выполнение государственного задания    </t>
  </si>
  <si>
    <t xml:space="preserve">целевые субсидии            </t>
  </si>
  <si>
    <t xml:space="preserve">бюджетные инвестиции        </t>
  </si>
  <si>
    <t xml:space="preserve">поступления от оказания учреждением услуг (выполнения работ), относящихся в соответствии с уставом к основным видам деятельности, предоставление которых осуществляется на платной основе, а также поступления от иной приносящей доход деятельности         </t>
  </si>
  <si>
    <t xml:space="preserve">поступления от реализации ценных бумаг                </t>
  </si>
  <si>
    <t xml:space="preserve">Выплаты, всего              </t>
  </si>
  <si>
    <t xml:space="preserve">заработная плата            </t>
  </si>
  <si>
    <t xml:space="preserve">прочие выплаты              </t>
  </si>
  <si>
    <t xml:space="preserve">начисления на выплаты по оплате труда                </t>
  </si>
  <si>
    <t xml:space="preserve">услуги связи                </t>
  </si>
  <si>
    <t xml:space="preserve">транспортные услуги         </t>
  </si>
  <si>
    <t xml:space="preserve">коммунальные услуги         </t>
  </si>
  <si>
    <t xml:space="preserve">арендная плата за пользованием имуществом     </t>
  </si>
  <si>
    <t xml:space="preserve">работы, услуги по содержанию имущества                   </t>
  </si>
  <si>
    <t xml:space="preserve">прочие работы, услуги       </t>
  </si>
  <si>
    <t xml:space="preserve">безвозмездные перечисления  государственным и          муниципальным организациям  </t>
  </si>
  <si>
    <t xml:space="preserve">социальное обеспечение      </t>
  </si>
  <si>
    <t xml:space="preserve">прочие расходы              </t>
  </si>
  <si>
    <t xml:space="preserve">увеличение стоимости основных средств            </t>
  </si>
  <si>
    <t xml:space="preserve">увеличение стоимости    нематериальных активов          </t>
  </si>
  <si>
    <t xml:space="preserve">увеличение стоимости        непроизводственных активов  </t>
  </si>
  <si>
    <t xml:space="preserve">увеличение стоимости        материальных запасов  </t>
  </si>
  <si>
    <t xml:space="preserve">приобретение ценных бумаг   </t>
  </si>
  <si>
    <t xml:space="preserve">иные выплаты, не запрещенные законодательством           </t>
  </si>
  <si>
    <t xml:space="preserve">Планируемый остаток средств на конец планируемого периода    </t>
  </si>
  <si>
    <t xml:space="preserve">Справочно:                  </t>
  </si>
  <si>
    <t>объем публичных обязательств</t>
  </si>
  <si>
    <t>01 09 01</t>
  </si>
  <si>
    <t xml:space="preserve">Руководитель            </t>
  </si>
  <si>
    <t>С.Г. Аверьяскин</t>
  </si>
  <si>
    <t xml:space="preserve">                             </t>
  </si>
  <si>
    <t xml:space="preserve"> (подпись)    </t>
  </si>
  <si>
    <t xml:space="preserve"> (расшифровка подписи)</t>
  </si>
  <si>
    <t xml:space="preserve">Главный бухгалтер       </t>
  </si>
  <si>
    <t>Т.В.Криворучко</t>
  </si>
  <si>
    <t>Исполнитель Главный бухгалтер</t>
  </si>
  <si>
    <t>Т.В. Криворучко</t>
  </si>
  <si>
    <t xml:space="preserve">             (должность)    </t>
  </si>
  <si>
    <t>"26" февраля 20 13г.</t>
  </si>
  <si>
    <t>М.П.</t>
  </si>
  <si>
    <t xml:space="preserve">по разделу "Планируемый остаток средств на начало планируемого года" данные в 2014-2015гг НЕ ПОКАЗЫВАТЬ! </t>
  </si>
  <si>
    <t>По типу средств 050000 (для бюджетных учреждений) или 110000 (для автономных учреждений) :</t>
  </si>
  <si>
    <t>по разделам "Поступления" и  "Выплаты" в 2014-2015 гг отражаются только данные по финансированию на обеспечение сирот в натуральном выражении</t>
  </si>
  <si>
    <t>данные по программам в 2014-2015гг НЕ ПОВТОРЯТЬ!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</si>
</sst>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0%"/>
    <numFmt numFmtId="167" formatCode="#,##0.00_р_.;[RED]\-#,##0.00_р_."/>
    <numFmt numFmtId="168" formatCode="_-* #,##0.00_р_._-;\-* #,##0.00_р_._-;_-* \-??_р_._-;_-@_-"/>
    <numFmt numFmtId="169" formatCode="@"/>
  </numFmts>
  <fonts count="9">
    <font>
      <sz val="10"/>
      <name val="Arial"/>
      <family val="2"/>
    </font>
    <font>
      <sz val="10"/>
      <color indexed="8"/>
      <name val="Arial Cyr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3" fillId="0" borderId="0">
      <alignment/>
      <protection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6" fontId="3" fillId="0" borderId="0">
      <alignment/>
      <protection/>
    </xf>
    <xf numFmtId="164" fontId="0" fillId="0" borderId="0">
      <alignment/>
      <protection/>
    </xf>
    <xf numFmtId="164" fontId="3" fillId="0" borderId="0">
      <alignment/>
      <protection/>
    </xf>
  </cellStyleXfs>
  <cellXfs count="36">
    <xf numFmtId="164" fontId="0" fillId="0" borderId="0" xfId="0" applyAlignment="1">
      <alignment/>
    </xf>
    <xf numFmtId="164" fontId="4" fillId="0" borderId="0" xfId="25" applyFont="1" applyAlignment="1">
      <alignment/>
      <protection/>
    </xf>
    <xf numFmtId="164" fontId="4" fillId="0" borderId="0" xfId="25" applyFont="1" applyAlignment="1">
      <alignment horizontal="left"/>
      <protection/>
    </xf>
    <xf numFmtId="164" fontId="4" fillId="0" borderId="0" xfId="25" applyFont="1">
      <alignment/>
      <protection/>
    </xf>
    <xf numFmtId="164" fontId="5" fillId="0" borderId="0" xfId="25" applyFont="1" applyAlignment="1">
      <alignment/>
      <protection/>
    </xf>
    <xf numFmtId="164" fontId="6" fillId="0" borderId="0" xfId="25" applyFont="1" applyAlignment="1">
      <alignment horizontal="left"/>
      <protection/>
    </xf>
    <xf numFmtId="164" fontId="5" fillId="0" borderId="0" xfId="25" applyFont="1" applyBorder="1" applyAlignment="1">
      <alignment horizontal="center"/>
      <protection/>
    </xf>
    <xf numFmtId="164" fontId="6" fillId="0" borderId="0" xfId="25" applyFont="1">
      <alignment/>
      <protection/>
    </xf>
    <xf numFmtId="164" fontId="7" fillId="0" borderId="0" xfId="25" applyFont="1" applyBorder="1" applyAlignment="1">
      <alignment horizontal="center" vertical="center"/>
      <protection/>
    </xf>
    <xf numFmtId="164" fontId="4" fillId="0" borderId="0" xfId="25" applyFont="1" applyAlignment="1">
      <alignment vertical="center"/>
      <protection/>
    </xf>
    <xf numFmtId="164" fontId="7" fillId="0" borderId="0" xfId="25" applyFont="1" applyAlignment="1">
      <alignment horizontal="left"/>
      <protection/>
    </xf>
    <xf numFmtId="164" fontId="7" fillId="0" borderId="0" xfId="25" applyFont="1" applyAlignment="1">
      <alignment horizontal="right"/>
      <protection/>
    </xf>
    <xf numFmtId="164" fontId="8" fillId="0" borderId="1" xfId="25" applyFont="1" applyBorder="1" applyAlignment="1">
      <alignment horizontal="center" vertical="center" wrapText="1"/>
      <protection/>
    </xf>
    <xf numFmtId="164" fontId="8" fillId="0" borderId="1" xfId="25" applyFont="1" applyBorder="1" applyAlignment="1">
      <alignment horizontal="left" vertical="center" wrapText="1"/>
      <protection/>
    </xf>
    <xf numFmtId="164" fontId="4" fillId="0" borderId="1" xfId="25" applyFont="1" applyBorder="1" applyAlignment="1">
      <alignment horizontal="center" vertical="center" wrapText="1"/>
      <protection/>
    </xf>
    <xf numFmtId="164" fontId="8" fillId="0" borderId="0" xfId="25" applyFont="1" applyAlignment="1">
      <alignment horizontal="left"/>
      <protection/>
    </xf>
    <xf numFmtId="164" fontId="8" fillId="0" borderId="0" xfId="25" applyFont="1">
      <alignment/>
      <protection/>
    </xf>
    <xf numFmtId="164" fontId="4" fillId="0" borderId="1" xfId="25" applyFont="1" applyBorder="1" applyAlignment="1">
      <alignment horizontal="left" vertical="center" wrapText="1"/>
      <protection/>
    </xf>
    <xf numFmtId="164" fontId="4" fillId="0" borderId="1" xfId="25" applyFont="1" applyBorder="1" applyAlignment="1">
      <alignment horizontal="right" vertical="center" wrapText="1"/>
      <protection/>
    </xf>
    <xf numFmtId="167" fontId="4" fillId="0" borderId="1" xfId="25" applyNumberFormat="1" applyFont="1" applyBorder="1" applyAlignment="1">
      <alignment horizontal="right" vertical="center" wrapText="1"/>
      <protection/>
    </xf>
    <xf numFmtId="164" fontId="7" fillId="0" borderId="1" xfId="25" applyFont="1" applyBorder="1" applyAlignment="1">
      <alignment vertical="center" wrapText="1"/>
      <protection/>
    </xf>
    <xf numFmtId="164" fontId="7" fillId="0" borderId="1" xfId="25" applyFont="1" applyBorder="1" applyAlignment="1">
      <alignment horizontal="left" vertical="center" wrapText="1"/>
      <protection/>
    </xf>
    <xf numFmtId="168" fontId="7" fillId="0" borderId="1" xfId="15" applyFont="1" applyFill="1" applyBorder="1" applyAlignment="1" applyProtection="1">
      <alignment horizontal="right" vertical="center" wrapText="1"/>
      <protection/>
    </xf>
    <xf numFmtId="164" fontId="7" fillId="0" borderId="0" xfId="25" applyFont="1">
      <alignment/>
      <protection/>
    </xf>
    <xf numFmtId="164" fontId="4" fillId="0" borderId="1" xfId="25" applyFont="1" applyBorder="1" applyAlignment="1">
      <alignment vertical="center" wrapText="1"/>
      <protection/>
    </xf>
    <xf numFmtId="168" fontId="4" fillId="0" borderId="1" xfId="15" applyFont="1" applyFill="1" applyBorder="1" applyAlignment="1" applyProtection="1">
      <alignment horizontal="right" vertical="center" wrapText="1"/>
      <protection/>
    </xf>
    <xf numFmtId="169" fontId="4" fillId="0" borderId="1" xfId="25" applyNumberFormat="1" applyFont="1" applyBorder="1" applyAlignment="1">
      <alignment horizontal="left" vertical="center" wrapText="1"/>
      <protection/>
    </xf>
    <xf numFmtId="169" fontId="7" fillId="0" borderId="1" xfId="25" applyNumberFormat="1" applyFont="1" applyBorder="1" applyAlignment="1">
      <alignment horizontal="left" vertical="center" wrapText="1"/>
      <protection/>
    </xf>
    <xf numFmtId="164" fontId="4" fillId="0" borderId="0" xfId="25" applyFont="1" applyBorder="1" applyAlignment="1">
      <alignment/>
      <protection/>
    </xf>
    <xf numFmtId="164" fontId="4" fillId="0" borderId="0" xfId="25" applyFont="1" applyBorder="1" applyAlignment="1">
      <alignment horizontal="left"/>
      <protection/>
    </xf>
    <xf numFmtId="168" fontId="4" fillId="0" borderId="0" xfId="15" applyFont="1" applyFill="1" applyBorder="1" applyAlignment="1" applyProtection="1">
      <alignment horizontal="left" vertical="center" wrapText="1"/>
      <protection/>
    </xf>
    <xf numFmtId="164" fontId="4" fillId="0" borderId="0" xfId="25" applyFont="1" applyBorder="1">
      <alignment/>
      <protection/>
    </xf>
    <xf numFmtId="164" fontId="4" fillId="0" borderId="2" xfId="25" applyFont="1" applyBorder="1" applyAlignment="1">
      <alignment horizontal="left"/>
      <protection/>
    </xf>
    <xf numFmtId="164" fontId="8" fillId="0" borderId="0" xfId="25" applyFont="1" applyAlignment="1">
      <alignment vertical="center"/>
      <protection/>
    </xf>
    <xf numFmtId="164" fontId="3" fillId="0" borderId="0" xfId="25">
      <alignment/>
      <protection/>
    </xf>
    <xf numFmtId="164" fontId="3" fillId="0" borderId="0" xfId="25" applyFont="1" applyAlignment="1">
      <alignment wrapText="1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2 2" xfId="21"/>
    <cellStyle name="Обычный 3" xfId="22"/>
    <cellStyle name="Процентный 2" xfId="23"/>
    <cellStyle name="Стиль 1" xfId="24"/>
    <cellStyle name="Excel Built-in Normal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7"/>
  <sheetViews>
    <sheetView tabSelected="1" view="pageBreakPreview" zoomScaleSheetLayoutView="100" workbookViewId="0" topLeftCell="A1">
      <selection activeCell="J6" sqref="J6"/>
    </sheetView>
  </sheetViews>
  <sheetFormatPr defaultColWidth="9.140625" defaultRowHeight="12.75"/>
  <cols>
    <col min="1" max="1" width="35.57421875" style="1" customWidth="1"/>
    <col min="2" max="2" width="8.421875" style="2" customWidth="1"/>
    <col min="3" max="3" width="10.7109375" style="2" customWidth="1"/>
    <col min="4" max="5" width="19.8515625" style="2" customWidth="1"/>
    <col min="6" max="6" width="19.28125" style="2" customWidth="1"/>
    <col min="7" max="8" width="20.140625" style="2" customWidth="1"/>
    <col min="9" max="9" width="18.7109375" style="2" customWidth="1"/>
    <col min="10" max="10" width="19.8515625" style="2" customWidth="1"/>
    <col min="11" max="11" width="20.28125" style="2" customWidth="1"/>
    <col min="12" max="12" width="18.421875" style="2" customWidth="1"/>
    <col min="13" max="22" width="8.8515625" style="2" customWidth="1"/>
    <col min="23" max="16384" width="8.8515625" style="3" customWidth="1"/>
  </cols>
  <sheetData>
    <row r="1" spans="1:22" s="7" customFormat="1" ht="12.75">
      <c r="A1" s="4"/>
      <c r="B1" s="5"/>
      <c r="C1" s="5"/>
      <c r="D1" s="5"/>
      <c r="E1" s="5"/>
      <c r="F1" s="6"/>
      <c r="G1" s="6"/>
      <c r="H1" s="6"/>
      <c r="I1" s="6"/>
      <c r="J1" s="6"/>
      <c r="K1" s="6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12" ht="12.75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.75">
      <c r="A3" s="9"/>
      <c r="F3" s="10" t="s">
        <v>1</v>
      </c>
      <c r="G3" s="10"/>
      <c r="L3" s="11" t="s">
        <v>2</v>
      </c>
    </row>
    <row r="4" spans="1:12" ht="15.75" customHeight="1">
      <c r="A4" s="12" t="s">
        <v>3</v>
      </c>
      <c r="B4" s="13" t="s">
        <v>4</v>
      </c>
      <c r="C4" s="13" t="s">
        <v>5</v>
      </c>
      <c r="D4" s="14" t="s">
        <v>6</v>
      </c>
      <c r="E4" s="14"/>
      <c r="F4" s="14"/>
      <c r="G4" s="14" t="s">
        <v>7</v>
      </c>
      <c r="H4" s="14"/>
      <c r="I4" s="14"/>
      <c r="J4" s="14" t="s">
        <v>8</v>
      </c>
      <c r="K4" s="14"/>
      <c r="L4" s="14"/>
    </row>
    <row r="5" spans="1:22" s="16" customFormat="1" ht="15" customHeight="1">
      <c r="A5" s="12"/>
      <c r="B5" s="13"/>
      <c r="C5" s="13"/>
      <c r="D5" s="13" t="s">
        <v>9</v>
      </c>
      <c r="E5" s="13" t="s">
        <v>10</v>
      </c>
      <c r="F5" s="13"/>
      <c r="G5" s="13" t="s">
        <v>9</v>
      </c>
      <c r="H5" s="13" t="s">
        <v>10</v>
      </c>
      <c r="I5" s="13"/>
      <c r="J5" s="13"/>
      <c r="K5" s="13" t="s">
        <v>10</v>
      </c>
      <c r="L5" s="13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1:22" s="16" customFormat="1" ht="120" customHeight="1">
      <c r="A6" s="12"/>
      <c r="B6" s="13"/>
      <c r="C6" s="13"/>
      <c r="D6" s="13"/>
      <c r="E6" s="13" t="s">
        <v>11</v>
      </c>
      <c r="F6" s="13" t="s">
        <v>12</v>
      </c>
      <c r="G6" s="13"/>
      <c r="H6" s="13" t="s">
        <v>13</v>
      </c>
      <c r="I6" s="13" t="s">
        <v>12</v>
      </c>
      <c r="J6" s="13" t="s">
        <v>9</v>
      </c>
      <c r="K6" s="13" t="s">
        <v>13</v>
      </c>
      <c r="L6" s="13" t="s">
        <v>12</v>
      </c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12" ht="23.25" customHeight="1">
      <c r="A7" s="14" t="s">
        <v>14</v>
      </c>
      <c r="B7" s="17"/>
      <c r="C7" s="17" t="s">
        <v>15</v>
      </c>
      <c r="D7" s="18">
        <f>E7+F7</f>
        <v>0</v>
      </c>
      <c r="E7" s="18">
        <v>0</v>
      </c>
      <c r="F7" s="18"/>
      <c r="G7" s="18">
        <f>H7+I7</f>
        <v>0</v>
      </c>
      <c r="H7" s="18"/>
      <c r="I7" s="18"/>
      <c r="J7" s="18">
        <f>K7+L7</f>
        <v>0</v>
      </c>
      <c r="K7" s="18"/>
      <c r="L7" s="18"/>
    </row>
    <row r="8" spans="1:12" ht="18.75" customHeight="1">
      <c r="A8" s="14"/>
      <c r="B8" s="17"/>
      <c r="C8" s="17" t="s">
        <v>16</v>
      </c>
      <c r="D8" s="18">
        <f>E8+F8</f>
        <v>6737.41</v>
      </c>
      <c r="E8" s="19">
        <v>0</v>
      </c>
      <c r="F8" s="18">
        <v>6737.41</v>
      </c>
      <c r="G8" s="18">
        <f>H8+I8</f>
        <v>0</v>
      </c>
      <c r="H8" s="18"/>
      <c r="I8" s="18"/>
      <c r="J8" s="18">
        <f>K8+L8</f>
        <v>0</v>
      </c>
      <c r="K8" s="18"/>
      <c r="L8" s="18"/>
    </row>
    <row r="9" spans="1:12" ht="18.75" customHeight="1">
      <c r="A9" s="14"/>
      <c r="B9" s="17"/>
      <c r="C9" s="17" t="s">
        <v>17</v>
      </c>
      <c r="D9" s="18"/>
      <c r="E9" s="19"/>
      <c r="F9" s="18"/>
      <c r="G9" s="18"/>
      <c r="H9" s="18"/>
      <c r="I9" s="18"/>
      <c r="J9" s="18"/>
      <c r="K9" s="18"/>
      <c r="L9" s="18"/>
    </row>
    <row r="10" spans="1:22" s="23" customFormat="1" ht="12.75">
      <c r="A10" s="20" t="s">
        <v>18</v>
      </c>
      <c r="B10" s="21"/>
      <c r="C10" s="21"/>
      <c r="D10" s="22">
        <f>SUM(D12:D19)</f>
        <v>66741474.4</v>
      </c>
      <c r="E10" s="22">
        <f>SUM(E12:E19)</f>
        <v>60758558.4</v>
      </c>
      <c r="F10" s="22">
        <f>SUM(F12:F19)</f>
        <v>5982916</v>
      </c>
      <c r="G10" s="22">
        <f>H10+I10</f>
        <v>49056574.4</v>
      </c>
      <c r="H10" s="22">
        <f>SUM(H12:H19)</f>
        <v>43073658.4</v>
      </c>
      <c r="I10" s="22">
        <f>SUM(I12:I19)</f>
        <v>5982916</v>
      </c>
      <c r="J10" s="22">
        <f>K10+L10</f>
        <v>49056574.4</v>
      </c>
      <c r="K10" s="22">
        <f>SUM(K12:K19)</f>
        <v>43073658.4</v>
      </c>
      <c r="L10" s="22">
        <f>SUM(L12:L19)</f>
        <v>5982916</v>
      </c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1:12" ht="12.75">
      <c r="A11" s="24" t="s">
        <v>19</v>
      </c>
      <c r="B11" s="17"/>
      <c r="C11" s="17"/>
      <c r="D11" s="25"/>
      <c r="E11" s="25"/>
      <c r="F11" s="25"/>
      <c r="G11" s="25">
        <f aca="true" t="shared" si="0" ref="G11:G74">H11+I11</f>
        <v>0</v>
      </c>
      <c r="H11" s="25"/>
      <c r="I11" s="25"/>
      <c r="J11" s="25">
        <f aca="true" t="shared" si="1" ref="J11:J74">K11+L11</f>
        <v>0</v>
      </c>
      <c r="K11" s="25"/>
      <c r="L11" s="25"/>
    </row>
    <row r="12" spans="1:12" ht="12.75">
      <c r="A12" s="24" t="s">
        <v>20</v>
      </c>
      <c r="B12" s="17">
        <v>180</v>
      </c>
      <c r="C12" s="26" t="s">
        <v>15</v>
      </c>
      <c r="D12" s="25">
        <f aca="true" t="shared" si="2" ref="D12:D19">SUM(E12:F12)</f>
        <v>37918900</v>
      </c>
      <c r="E12" s="25">
        <v>37918900</v>
      </c>
      <c r="F12" s="25"/>
      <c r="G12" s="25">
        <f t="shared" si="0"/>
        <v>37918900</v>
      </c>
      <c r="H12" s="25">
        <f>E12</f>
        <v>37918900</v>
      </c>
      <c r="I12" s="25">
        <f>F12</f>
        <v>0</v>
      </c>
      <c r="J12" s="25">
        <f t="shared" si="1"/>
        <v>37918900</v>
      </c>
      <c r="K12" s="25">
        <f>H12</f>
        <v>37918900</v>
      </c>
      <c r="L12" s="25">
        <f>I12</f>
        <v>0</v>
      </c>
    </row>
    <row r="13" spans="1:12" ht="12.75">
      <c r="A13" s="24" t="s">
        <v>21</v>
      </c>
      <c r="B13" s="17">
        <v>180</v>
      </c>
      <c r="C13" s="26" t="s">
        <v>17</v>
      </c>
      <c r="D13" s="25">
        <f t="shared" si="2"/>
        <v>22827658.4</v>
      </c>
      <c r="E13" s="25">
        <v>22827658.4</v>
      </c>
      <c r="F13" s="25"/>
      <c r="G13" s="25">
        <f t="shared" si="0"/>
        <v>5142758.4</v>
      </c>
      <c r="H13" s="25">
        <v>5142758.4</v>
      </c>
      <c r="I13" s="25">
        <f aca="true" t="shared" si="3" ref="H13:I76">F13</f>
        <v>0</v>
      </c>
      <c r="J13" s="25">
        <f t="shared" si="1"/>
        <v>5142758.4</v>
      </c>
      <c r="K13" s="25">
        <f aca="true" t="shared" si="4" ref="K13:L76">H13</f>
        <v>5142758.4</v>
      </c>
      <c r="L13" s="25">
        <f t="shared" si="4"/>
        <v>0</v>
      </c>
    </row>
    <row r="14" spans="1:12" ht="12.75">
      <c r="A14" s="24" t="s">
        <v>22</v>
      </c>
      <c r="B14" s="17"/>
      <c r="C14" s="26"/>
      <c r="D14" s="25"/>
      <c r="E14" s="25"/>
      <c r="F14" s="25"/>
      <c r="G14" s="25">
        <f t="shared" si="0"/>
        <v>0</v>
      </c>
      <c r="H14" s="25">
        <f t="shared" si="3"/>
        <v>0</v>
      </c>
      <c r="I14" s="25">
        <f t="shared" si="3"/>
        <v>0</v>
      </c>
      <c r="J14" s="25">
        <f t="shared" si="1"/>
        <v>0</v>
      </c>
      <c r="K14" s="25">
        <f t="shared" si="4"/>
        <v>0</v>
      </c>
      <c r="L14" s="25">
        <f t="shared" si="4"/>
        <v>0</v>
      </c>
    </row>
    <row r="15" spans="1:12" ht="19.5" customHeight="1">
      <c r="A15" s="24" t="s">
        <v>23</v>
      </c>
      <c r="B15" s="17">
        <v>120</v>
      </c>
      <c r="C15" s="26" t="s">
        <v>16</v>
      </c>
      <c r="D15" s="25">
        <f t="shared" si="2"/>
        <v>1882711</v>
      </c>
      <c r="E15" s="25"/>
      <c r="F15" s="25">
        <v>1882711</v>
      </c>
      <c r="G15" s="25">
        <f t="shared" si="0"/>
        <v>1882711</v>
      </c>
      <c r="H15" s="25">
        <f t="shared" si="3"/>
        <v>0</v>
      </c>
      <c r="I15" s="25">
        <f t="shared" si="3"/>
        <v>1882711</v>
      </c>
      <c r="J15" s="25">
        <f t="shared" si="1"/>
        <v>1882711</v>
      </c>
      <c r="K15" s="25">
        <f t="shared" si="4"/>
        <v>0</v>
      </c>
      <c r="L15" s="25">
        <f t="shared" si="4"/>
        <v>1882711</v>
      </c>
    </row>
    <row r="16" spans="1:12" ht="63" customHeight="1">
      <c r="A16" s="24"/>
      <c r="B16" s="17">
        <v>130</v>
      </c>
      <c r="C16" s="26" t="s">
        <v>16</v>
      </c>
      <c r="D16" s="25">
        <f t="shared" si="2"/>
        <v>3800205</v>
      </c>
      <c r="E16" s="25"/>
      <c r="F16" s="25">
        <v>3800205</v>
      </c>
      <c r="G16" s="25">
        <f t="shared" si="0"/>
        <v>3800205</v>
      </c>
      <c r="H16" s="25">
        <f t="shared" si="3"/>
        <v>0</v>
      </c>
      <c r="I16" s="25">
        <f t="shared" si="3"/>
        <v>3800205</v>
      </c>
      <c r="J16" s="25">
        <f t="shared" si="1"/>
        <v>3800205</v>
      </c>
      <c r="K16" s="25">
        <f t="shared" si="4"/>
        <v>0</v>
      </c>
      <c r="L16" s="25">
        <f t="shared" si="4"/>
        <v>3800205</v>
      </c>
    </row>
    <row r="17" spans="1:12" ht="27" customHeight="1">
      <c r="A17" s="24"/>
      <c r="B17" s="17">
        <v>180</v>
      </c>
      <c r="C17" s="26" t="s">
        <v>16</v>
      </c>
      <c r="D17" s="25">
        <f t="shared" si="2"/>
        <v>12000</v>
      </c>
      <c r="E17" s="25">
        <v>12000</v>
      </c>
      <c r="F17" s="25"/>
      <c r="G17" s="25">
        <f t="shared" si="0"/>
        <v>12000</v>
      </c>
      <c r="H17" s="25">
        <f t="shared" si="3"/>
        <v>12000</v>
      </c>
      <c r="I17" s="25">
        <f t="shared" si="3"/>
        <v>0</v>
      </c>
      <c r="J17" s="25">
        <f t="shared" si="1"/>
        <v>12000</v>
      </c>
      <c r="K17" s="25">
        <f t="shared" si="4"/>
        <v>12000</v>
      </c>
      <c r="L17" s="25">
        <f t="shared" si="4"/>
        <v>0</v>
      </c>
    </row>
    <row r="18" spans="1:12" ht="54.75" customHeight="1">
      <c r="A18" s="24"/>
      <c r="B18" s="17">
        <v>440</v>
      </c>
      <c r="C18" s="26" t="s">
        <v>16</v>
      </c>
      <c r="D18" s="25">
        <f t="shared" si="2"/>
        <v>300000</v>
      </c>
      <c r="E18" s="25"/>
      <c r="F18" s="25">
        <v>300000</v>
      </c>
      <c r="G18" s="25">
        <f t="shared" si="0"/>
        <v>300000</v>
      </c>
      <c r="H18" s="25">
        <f t="shared" si="3"/>
        <v>0</v>
      </c>
      <c r="I18" s="25">
        <f t="shared" si="3"/>
        <v>300000</v>
      </c>
      <c r="J18" s="25">
        <f t="shared" si="1"/>
        <v>300000</v>
      </c>
      <c r="K18" s="25">
        <f t="shared" si="4"/>
        <v>0</v>
      </c>
      <c r="L18" s="25">
        <f t="shared" si="4"/>
        <v>300000</v>
      </c>
    </row>
    <row r="19" spans="1:12" ht="30" customHeight="1">
      <c r="A19" s="24" t="s">
        <v>24</v>
      </c>
      <c r="B19" s="17"/>
      <c r="C19" s="26"/>
      <c r="D19" s="25">
        <f t="shared" si="2"/>
        <v>0</v>
      </c>
      <c r="E19" s="25"/>
      <c r="F19" s="25"/>
      <c r="G19" s="25">
        <f t="shared" si="0"/>
        <v>0</v>
      </c>
      <c r="H19" s="25">
        <f t="shared" si="3"/>
        <v>0</v>
      </c>
      <c r="I19" s="25">
        <f t="shared" si="3"/>
        <v>0</v>
      </c>
      <c r="J19" s="25">
        <f t="shared" si="1"/>
        <v>0</v>
      </c>
      <c r="K19" s="25">
        <f t="shared" si="4"/>
        <v>0</v>
      </c>
      <c r="L19" s="25">
        <f t="shared" si="4"/>
        <v>0</v>
      </c>
    </row>
    <row r="20" spans="1:22" s="23" customFormat="1" ht="12.75">
      <c r="A20" s="20" t="s">
        <v>25</v>
      </c>
      <c r="B20" s="21"/>
      <c r="C20" s="27" t="s">
        <v>15</v>
      </c>
      <c r="D20" s="22">
        <f aca="true" t="shared" si="5" ref="D20:D37">SUM(E20:F20)</f>
        <v>37918900</v>
      </c>
      <c r="E20" s="22">
        <f>SUM(E22:E40)</f>
        <v>37918900</v>
      </c>
      <c r="F20" s="22">
        <f aca="true" t="shared" si="6" ref="F20">SUM(F22:F40)</f>
        <v>0</v>
      </c>
      <c r="G20" s="25">
        <f t="shared" si="0"/>
        <v>37918900</v>
      </c>
      <c r="H20" s="25">
        <f t="shared" si="3"/>
        <v>37918900</v>
      </c>
      <c r="I20" s="25">
        <f t="shared" si="3"/>
        <v>0</v>
      </c>
      <c r="J20" s="25">
        <f t="shared" si="1"/>
        <v>37918900</v>
      </c>
      <c r="K20" s="25">
        <f t="shared" si="4"/>
        <v>37918900</v>
      </c>
      <c r="L20" s="25">
        <f t="shared" si="4"/>
        <v>0</v>
      </c>
      <c r="M20" s="10"/>
      <c r="N20" s="10"/>
      <c r="O20" s="10"/>
      <c r="P20" s="10"/>
      <c r="Q20" s="10"/>
      <c r="R20" s="10"/>
      <c r="S20" s="10"/>
      <c r="T20" s="10"/>
      <c r="U20" s="10"/>
      <c r="V20" s="10"/>
    </row>
    <row r="21" spans="1:12" ht="12.75">
      <c r="A21" s="24" t="s">
        <v>19</v>
      </c>
      <c r="B21" s="17"/>
      <c r="C21" s="26"/>
      <c r="D21" s="25"/>
      <c r="E21" s="25"/>
      <c r="F21" s="25"/>
      <c r="G21" s="25">
        <f t="shared" si="0"/>
        <v>0</v>
      </c>
      <c r="H21" s="25">
        <f t="shared" si="3"/>
        <v>0</v>
      </c>
      <c r="I21" s="25">
        <f t="shared" si="3"/>
        <v>0</v>
      </c>
      <c r="J21" s="25">
        <f t="shared" si="1"/>
        <v>0</v>
      </c>
      <c r="K21" s="25">
        <f t="shared" si="4"/>
        <v>0</v>
      </c>
      <c r="L21" s="25">
        <f t="shared" si="4"/>
        <v>0</v>
      </c>
    </row>
    <row r="22" spans="1:12" ht="12.75">
      <c r="A22" s="24" t="s">
        <v>26</v>
      </c>
      <c r="B22" s="17">
        <v>211</v>
      </c>
      <c r="C22" s="26" t="s">
        <v>15</v>
      </c>
      <c r="D22" s="25">
        <f t="shared" si="5"/>
        <v>17195700</v>
      </c>
      <c r="E22" s="25">
        <v>17195700</v>
      </c>
      <c r="F22" s="25"/>
      <c r="G22" s="25">
        <f t="shared" si="0"/>
        <v>17195700</v>
      </c>
      <c r="H22" s="25">
        <f t="shared" si="3"/>
        <v>17195700</v>
      </c>
      <c r="I22" s="25">
        <f t="shared" si="3"/>
        <v>0</v>
      </c>
      <c r="J22" s="25">
        <f t="shared" si="1"/>
        <v>17195700</v>
      </c>
      <c r="K22" s="25">
        <f t="shared" si="4"/>
        <v>17195700</v>
      </c>
      <c r="L22" s="25">
        <f t="shared" si="4"/>
        <v>0</v>
      </c>
    </row>
    <row r="23" spans="1:12" ht="12.75">
      <c r="A23" s="24" t="s">
        <v>27</v>
      </c>
      <c r="B23" s="17">
        <v>212</v>
      </c>
      <c r="C23" s="26" t="s">
        <v>15</v>
      </c>
      <c r="D23" s="25">
        <f t="shared" si="5"/>
        <v>39600</v>
      </c>
      <c r="E23" s="25">
        <v>39600</v>
      </c>
      <c r="F23" s="25"/>
      <c r="G23" s="25">
        <f t="shared" si="0"/>
        <v>39600</v>
      </c>
      <c r="H23" s="25">
        <f t="shared" si="3"/>
        <v>39600</v>
      </c>
      <c r="I23" s="25">
        <f t="shared" si="3"/>
        <v>0</v>
      </c>
      <c r="J23" s="25">
        <f t="shared" si="1"/>
        <v>39600</v>
      </c>
      <c r="K23" s="25">
        <f t="shared" si="4"/>
        <v>39600</v>
      </c>
      <c r="L23" s="25">
        <f t="shared" si="4"/>
        <v>0</v>
      </c>
    </row>
    <row r="24" spans="1:12" ht="12.75">
      <c r="A24" s="24" t="s">
        <v>28</v>
      </c>
      <c r="B24" s="17">
        <v>213</v>
      </c>
      <c r="C24" s="26" t="s">
        <v>15</v>
      </c>
      <c r="D24" s="25">
        <f t="shared" si="5"/>
        <v>5193100</v>
      </c>
      <c r="E24" s="25">
        <v>5193100</v>
      </c>
      <c r="F24" s="25"/>
      <c r="G24" s="25">
        <f t="shared" si="0"/>
        <v>5193100</v>
      </c>
      <c r="H24" s="25">
        <f t="shared" si="3"/>
        <v>5193100</v>
      </c>
      <c r="I24" s="25">
        <f t="shared" si="3"/>
        <v>0</v>
      </c>
      <c r="J24" s="25">
        <f t="shared" si="1"/>
        <v>5193100</v>
      </c>
      <c r="K24" s="25">
        <f t="shared" si="4"/>
        <v>5193100</v>
      </c>
      <c r="L24" s="25">
        <f t="shared" si="4"/>
        <v>0</v>
      </c>
    </row>
    <row r="25" spans="1:12" ht="12.75">
      <c r="A25" s="24" t="s">
        <v>29</v>
      </c>
      <c r="B25" s="17">
        <v>221</v>
      </c>
      <c r="C25" s="26" t="s">
        <v>15</v>
      </c>
      <c r="D25" s="25">
        <f t="shared" si="5"/>
        <v>244700</v>
      </c>
      <c r="E25" s="25">
        <v>244700</v>
      </c>
      <c r="F25" s="25"/>
      <c r="G25" s="25">
        <f t="shared" si="0"/>
        <v>244700</v>
      </c>
      <c r="H25" s="25">
        <f t="shared" si="3"/>
        <v>244700</v>
      </c>
      <c r="I25" s="25">
        <f t="shared" si="3"/>
        <v>0</v>
      </c>
      <c r="J25" s="25">
        <f t="shared" si="1"/>
        <v>244700</v>
      </c>
      <c r="K25" s="25">
        <f t="shared" si="4"/>
        <v>244700</v>
      </c>
      <c r="L25" s="25">
        <f t="shared" si="4"/>
        <v>0</v>
      </c>
    </row>
    <row r="26" spans="1:12" ht="12.75">
      <c r="A26" s="24" t="s">
        <v>30</v>
      </c>
      <c r="B26" s="17">
        <v>222</v>
      </c>
      <c r="C26" s="26" t="s">
        <v>15</v>
      </c>
      <c r="D26" s="25">
        <f t="shared" si="5"/>
        <v>451000</v>
      </c>
      <c r="E26" s="25">
        <v>451000</v>
      </c>
      <c r="F26" s="25"/>
      <c r="G26" s="25">
        <f t="shared" si="0"/>
        <v>451000</v>
      </c>
      <c r="H26" s="25">
        <f t="shared" si="3"/>
        <v>451000</v>
      </c>
      <c r="I26" s="25">
        <f t="shared" si="3"/>
        <v>0</v>
      </c>
      <c r="J26" s="25">
        <f t="shared" si="1"/>
        <v>451000</v>
      </c>
      <c r="K26" s="25">
        <f t="shared" si="4"/>
        <v>451000</v>
      </c>
      <c r="L26" s="25">
        <f t="shared" si="4"/>
        <v>0</v>
      </c>
    </row>
    <row r="27" spans="1:12" ht="12.75">
      <c r="A27" s="24" t="s">
        <v>31</v>
      </c>
      <c r="B27" s="17">
        <v>223</v>
      </c>
      <c r="C27" s="26" t="s">
        <v>15</v>
      </c>
      <c r="D27" s="25">
        <f t="shared" si="5"/>
        <v>3123200</v>
      </c>
      <c r="E27" s="25">
        <v>3123200</v>
      </c>
      <c r="F27" s="25"/>
      <c r="G27" s="25">
        <f t="shared" si="0"/>
        <v>3123200</v>
      </c>
      <c r="H27" s="25">
        <f t="shared" si="3"/>
        <v>3123200</v>
      </c>
      <c r="I27" s="25">
        <f t="shared" si="3"/>
        <v>0</v>
      </c>
      <c r="J27" s="25">
        <f t="shared" si="1"/>
        <v>3123200</v>
      </c>
      <c r="K27" s="25">
        <f t="shared" si="4"/>
        <v>3123200</v>
      </c>
      <c r="L27" s="25">
        <f t="shared" si="4"/>
        <v>0</v>
      </c>
    </row>
    <row r="28" spans="1:12" ht="12.75">
      <c r="A28" s="24" t="s">
        <v>32</v>
      </c>
      <c r="B28" s="17">
        <v>224</v>
      </c>
      <c r="C28" s="26" t="s">
        <v>15</v>
      </c>
      <c r="D28" s="25">
        <f t="shared" si="5"/>
        <v>0</v>
      </c>
      <c r="E28" s="25">
        <v>0</v>
      </c>
      <c r="F28" s="25"/>
      <c r="G28" s="25">
        <f t="shared" si="0"/>
        <v>0</v>
      </c>
      <c r="H28" s="25">
        <f t="shared" si="3"/>
        <v>0</v>
      </c>
      <c r="I28" s="25">
        <f t="shared" si="3"/>
        <v>0</v>
      </c>
      <c r="J28" s="25">
        <f t="shared" si="1"/>
        <v>0</v>
      </c>
      <c r="K28" s="25">
        <f t="shared" si="4"/>
        <v>0</v>
      </c>
      <c r="L28" s="25">
        <f t="shared" si="4"/>
        <v>0</v>
      </c>
    </row>
    <row r="29" spans="1:12" ht="12.75">
      <c r="A29" s="24" t="s">
        <v>33</v>
      </c>
      <c r="B29" s="17">
        <v>225</v>
      </c>
      <c r="C29" s="26" t="s">
        <v>15</v>
      </c>
      <c r="D29" s="25">
        <f t="shared" si="5"/>
        <v>1345600</v>
      </c>
      <c r="E29" s="25">
        <v>1345600</v>
      </c>
      <c r="F29" s="25"/>
      <c r="G29" s="25">
        <f t="shared" si="0"/>
        <v>1345600</v>
      </c>
      <c r="H29" s="25">
        <f t="shared" si="3"/>
        <v>1345600</v>
      </c>
      <c r="I29" s="25">
        <f t="shared" si="3"/>
        <v>0</v>
      </c>
      <c r="J29" s="25">
        <f t="shared" si="1"/>
        <v>1345600</v>
      </c>
      <c r="K29" s="25">
        <f t="shared" si="4"/>
        <v>1345600</v>
      </c>
      <c r="L29" s="25">
        <f t="shared" si="4"/>
        <v>0</v>
      </c>
    </row>
    <row r="30" spans="1:12" ht="12.75">
      <c r="A30" s="24" t="s">
        <v>34</v>
      </c>
      <c r="B30" s="17">
        <v>226</v>
      </c>
      <c r="C30" s="26" t="s">
        <v>15</v>
      </c>
      <c r="D30" s="25">
        <f t="shared" si="5"/>
        <v>2201100</v>
      </c>
      <c r="E30" s="25">
        <v>2201100</v>
      </c>
      <c r="F30" s="25"/>
      <c r="G30" s="25">
        <f t="shared" si="0"/>
        <v>2201100</v>
      </c>
      <c r="H30" s="25">
        <f t="shared" si="3"/>
        <v>2201100</v>
      </c>
      <c r="I30" s="25">
        <f t="shared" si="3"/>
        <v>0</v>
      </c>
      <c r="J30" s="25">
        <f t="shared" si="1"/>
        <v>2201100</v>
      </c>
      <c r="K30" s="25">
        <f t="shared" si="4"/>
        <v>2201100</v>
      </c>
      <c r="L30" s="25">
        <f t="shared" si="4"/>
        <v>0</v>
      </c>
    </row>
    <row r="31" spans="1:12" ht="12.75">
      <c r="A31" s="24" t="s">
        <v>35</v>
      </c>
      <c r="B31" s="17"/>
      <c r="C31" s="26" t="s">
        <v>15</v>
      </c>
      <c r="D31" s="25">
        <f t="shared" si="5"/>
        <v>0</v>
      </c>
      <c r="E31" s="25"/>
      <c r="F31" s="25"/>
      <c r="G31" s="25">
        <f t="shared" si="0"/>
        <v>0</v>
      </c>
      <c r="H31" s="25">
        <f t="shared" si="3"/>
        <v>0</v>
      </c>
      <c r="I31" s="25">
        <f t="shared" si="3"/>
        <v>0</v>
      </c>
      <c r="J31" s="25">
        <f t="shared" si="1"/>
        <v>0</v>
      </c>
      <c r="K31" s="25">
        <f t="shared" si="4"/>
        <v>0</v>
      </c>
      <c r="L31" s="25">
        <f t="shared" si="4"/>
        <v>0</v>
      </c>
    </row>
    <row r="32" spans="1:12" ht="12.75">
      <c r="A32" s="24" t="s">
        <v>36</v>
      </c>
      <c r="B32" s="17"/>
      <c r="C32" s="26" t="s">
        <v>15</v>
      </c>
      <c r="D32" s="25">
        <f t="shared" si="5"/>
        <v>0</v>
      </c>
      <c r="E32" s="25"/>
      <c r="F32" s="25"/>
      <c r="G32" s="25">
        <f t="shared" si="0"/>
        <v>0</v>
      </c>
      <c r="H32" s="25">
        <f t="shared" si="3"/>
        <v>0</v>
      </c>
      <c r="I32" s="25">
        <f t="shared" si="3"/>
        <v>0</v>
      </c>
      <c r="J32" s="25">
        <f t="shared" si="1"/>
        <v>0</v>
      </c>
      <c r="K32" s="25">
        <f t="shared" si="4"/>
        <v>0</v>
      </c>
      <c r="L32" s="25">
        <f t="shared" si="4"/>
        <v>0</v>
      </c>
    </row>
    <row r="33" spans="1:12" ht="12.75">
      <c r="A33" s="24" t="s">
        <v>37</v>
      </c>
      <c r="B33" s="17">
        <v>290</v>
      </c>
      <c r="C33" s="26" t="s">
        <v>15</v>
      </c>
      <c r="D33" s="25">
        <f t="shared" si="5"/>
        <v>5012600</v>
      </c>
      <c r="E33" s="25">
        <v>5012600</v>
      </c>
      <c r="F33" s="25"/>
      <c r="G33" s="25">
        <f t="shared" si="0"/>
        <v>5012600</v>
      </c>
      <c r="H33" s="25">
        <f t="shared" si="3"/>
        <v>5012600</v>
      </c>
      <c r="I33" s="25">
        <f t="shared" si="3"/>
        <v>0</v>
      </c>
      <c r="J33" s="25">
        <f t="shared" si="1"/>
        <v>5012600</v>
      </c>
      <c r="K33" s="25">
        <f t="shared" si="4"/>
        <v>5012600</v>
      </c>
      <c r="L33" s="25">
        <f t="shared" si="4"/>
        <v>0</v>
      </c>
    </row>
    <row r="34" spans="1:12" ht="12.75">
      <c r="A34" s="24" t="s">
        <v>38</v>
      </c>
      <c r="B34" s="17">
        <v>310</v>
      </c>
      <c r="C34" s="26" t="s">
        <v>15</v>
      </c>
      <c r="D34" s="25">
        <f t="shared" si="5"/>
        <v>376000</v>
      </c>
      <c r="E34" s="25">
        <v>376000</v>
      </c>
      <c r="F34" s="25"/>
      <c r="G34" s="25">
        <f t="shared" si="0"/>
        <v>376000</v>
      </c>
      <c r="H34" s="25">
        <f t="shared" si="3"/>
        <v>376000</v>
      </c>
      <c r="I34" s="25">
        <f t="shared" si="3"/>
        <v>0</v>
      </c>
      <c r="J34" s="25">
        <f t="shared" si="1"/>
        <v>376000</v>
      </c>
      <c r="K34" s="25">
        <f t="shared" si="4"/>
        <v>376000</v>
      </c>
      <c r="L34" s="25">
        <f t="shared" si="4"/>
        <v>0</v>
      </c>
    </row>
    <row r="35" spans="1:12" ht="12.75">
      <c r="A35" s="24" t="s">
        <v>39</v>
      </c>
      <c r="B35" s="17"/>
      <c r="C35" s="26" t="s">
        <v>15</v>
      </c>
      <c r="D35" s="25">
        <f t="shared" si="5"/>
        <v>0</v>
      </c>
      <c r="E35" s="25"/>
      <c r="F35" s="25"/>
      <c r="G35" s="25">
        <f t="shared" si="0"/>
        <v>0</v>
      </c>
      <c r="H35" s="25">
        <f t="shared" si="3"/>
        <v>0</v>
      </c>
      <c r="I35" s="25">
        <f t="shared" si="3"/>
        <v>0</v>
      </c>
      <c r="J35" s="25">
        <f t="shared" si="1"/>
        <v>0</v>
      </c>
      <c r="K35" s="25">
        <f t="shared" si="4"/>
        <v>0</v>
      </c>
      <c r="L35" s="25">
        <f t="shared" si="4"/>
        <v>0</v>
      </c>
    </row>
    <row r="36" spans="1:12" ht="12.75">
      <c r="A36" s="24" t="s">
        <v>40</v>
      </c>
      <c r="B36" s="17"/>
      <c r="C36" s="26" t="s">
        <v>15</v>
      </c>
      <c r="D36" s="25">
        <f t="shared" si="5"/>
        <v>0</v>
      </c>
      <c r="E36" s="25"/>
      <c r="F36" s="25"/>
      <c r="G36" s="25">
        <f t="shared" si="0"/>
        <v>0</v>
      </c>
      <c r="H36" s="25">
        <f t="shared" si="3"/>
        <v>0</v>
      </c>
      <c r="I36" s="25">
        <f t="shared" si="3"/>
        <v>0</v>
      </c>
      <c r="J36" s="25">
        <f t="shared" si="1"/>
        <v>0</v>
      </c>
      <c r="K36" s="25">
        <f t="shared" si="4"/>
        <v>0</v>
      </c>
      <c r="L36" s="25">
        <f t="shared" si="4"/>
        <v>0</v>
      </c>
    </row>
    <row r="37" spans="1:12" ht="12.75">
      <c r="A37" s="24" t="s">
        <v>41</v>
      </c>
      <c r="B37" s="17">
        <v>340</v>
      </c>
      <c r="C37" s="26" t="s">
        <v>15</v>
      </c>
      <c r="D37" s="25">
        <f t="shared" si="5"/>
        <v>2736300</v>
      </c>
      <c r="E37" s="25">
        <v>2736300</v>
      </c>
      <c r="F37" s="25"/>
      <c r="G37" s="25">
        <f t="shared" si="0"/>
        <v>2736300</v>
      </c>
      <c r="H37" s="25">
        <f t="shared" si="3"/>
        <v>2736300</v>
      </c>
      <c r="I37" s="25">
        <f t="shared" si="3"/>
        <v>0</v>
      </c>
      <c r="J37" s="25">
        <f t="shared" si="1"/>
        <v>2736300</v>
      </c>
      <c r="K37" s="25">
        <f t="shared" si="4"/>
        <v>2736300</v>
      </c>
      <c r="L37" s="25">
        <f t="shared" si="4"/>
        <v>0</v>
      </c>
    </row>
    <row r="38" spans="1:12" ht="15.75" customHeight="1">
      <c r="A38" s="24" t="s">
        <v>42</v>
      </c>
      <c r="B38" s="17"/>
      <c r="C38" s="26" t="s">
        <v>15</v>
      </c>
      <c r="D38" s="25"/>
      <c r="E38" s="25"/>
      <c r="F38" s="25"/>
      <c r="G38" s="25">
        <f t="shared" si="0"/>
        <v>0</v>
      </c>
      <c r="H38" s="25">
        <f t="shared" si="3"/>
        <v>0</v>
      </c>
      <c r="I38" s="25">
        <f t="shared" si="3"/>
        <v>0</v>
      </c>
      <c r="J38" s="25">
        <f t="shared" si="1"/>
        <v>0</v>
      </c>
      <c r="K38" s="25">
        <f t="shared" si="4"/>
        <v>0</v>
      </c>
      <c r="L38" s="25">
        <f t="shared" si="4"/>
        <v>0</v>
      </c>
    </row>
    <row r="39" spans="1:12" ht="27" customHeight="1">
      <c r="A39" s="24" t="s">
        <v>43</v>
      </c>
      <c r="B39" s="17"/>
      <c r="C39" s="26" t="s">
        <v>15</v>
      </c>
      <c r="D39" s="25"/>
      <c r="E39" s="25"/>
      <c r="F39" s="25"/>
      <c r="G39" s="25">
        <f t="shared" si="0"/>
        <v>0</v>
      </c>
      <c r="H39" s="25">
        <f t="shared" si="3"/>
        <v>0</v>
      </c>
      <c r="I39" s="25">
        <f t="shared" si="3"/>
        <v>0</v>
      </c>
      <c r="J39" s="25">
        <f t="shared" si="1"/>
        <v>0</v>
      </c>
      <c r="K39" s="25">
        <f t="shared" si="4"/>
        <v>0</v>
      </c>
      <c r="L39" s="25">
        <f t="shared" si="4"/>
        <v>0</v>
      </c>
    </row>
    <row r="40" spans="1:12" ht="12.75">
      <c r="A40" s="24" t="s">
        <v>44</v>
      </c>
      <c r="B40" s="17"/>
      <c r="C40" s="26" t="s">
        <v>15</v>
      </c>
      <c r="D40" s="25"/>
      <c r="E40" s="25">
        <v>0</v>
      </c>
      <c r="F40" s="25"/>
      <c r="G40" s="25">
        <f t="shared" si="0"/>
        <v>0</v>
      </c>
      <c r="H40" s="25">
        <f t="shared" si="3"/>
        <v>0</v>
      </c>
      <c r="I40" s="25">
        <f t="shared" si="3"/>
        <v>0</v>
      </c>
      <c r="J40" s="25">
        <f t="shared" si="1"/>
        <v>0</v>
      </c>
      <c r="K40" s="25">
        <f t="shared" si="4"/>
        <v>0</v>
      </c>
      <c r="L40" s="25">
        <f t="shared" si="4"/>
        <v>0</v>
      </c>
    </row>
    <row r="41" spans="1:22" s="23" customFormat="1" ht="12.75">
      <c r="A41" s="20" t="s">
        <v>25</v>
      </c>
      <c r="B41" s="21"/>
      <c r="C41" s="27" t="s">
        <v>16</v>
      </c>
      <c r="D41" s="22">
        <f>SUM(D43:D61)</f>
        <v>6001653.41</v>
      </c>
      <c r="E41" s="22">
        <f aca="true" t="shared" si="7" ref="E41:L41">SUM(E43:E61)</f>
        <v>12000</v>
      </c>
      <c r="F41" s="22">
        <f t="shared" si="7"/>
        <v>5989653.41</v>
      </c>
      <c r="G41" s="22">
        <f t="shared" si="7"/>
        <v>6001653.41</v>
      </c>
      <c r="H41" s="22">
        <f t="shared" si="7"/>
        <v>12000</v>
      </c>
      <c r="I41" s="22">
        <f t="shared" si="7"/>
        <v>5989653.41</v>
      </c>
      <c r="J41" s="22">
        <f t="shared" si="7"/>
        <v>6001653.41</v>
      </c>
      <c r="K41" s="22">
        <f t="shared" si="7"/>
        <v>12000</v>
      </c>
      <c r="L41" s="22">
        <f t="shared" si="7"/>
        <v>5989653.41</v>
      </c>
      <c r="M41" s="10"/>
      <c r="N41" s="10"/>
      <c r="O41" s="10"/>
      <c r="P41" s="10"/>
      <c r="Q41" s="10"/>
      <c r="R41" s="10"/>
      <c r="S41" s="10"/>
      <c r="T41" s="10"/>
      <c r="U41" s="10"/>
      <c r="V41" s="10"/>
    </row>
    <row r="42" spans="1:12" ht="12.75">
      <c r="A42" s="24" t="s">
        <v>19</v>
      </c>
      <c r="B42" s="17"/>
      <c r="C42" s="26"/>
      <c r="D42" s="25">
        <f aca="true" t="shared" si="8" ref="D42:D58">SUM(E42:F42)</f>
        <v>0</v>
      </c>
      <c r="E42" s="25"/>
      <c r="F42" s="25"/>
      <c r="G42" s="25">
        <f t="shared" si="0"/>
        <v>0</v>
      </c>
      <c r="H42" s="25">
        <f t="shared" si="3"/>
        <v>0</v>
      </c>
      <c r="I42" s="25">
        <f t="shared" si="3"/>
        <v>0</v>
      </c>
      <c r="J42" s="25">
        <f t="shared" si="1"/>
        <v>0</v>
      </c>
      <c r="K42" s="25">
        <f t="shared" si="4"/>
        <v>0</v>
      </c>
      <c r="L42" s="25">
        <f t="shared" si="4"/>
        <v>0</v>
      </c>
    </row>
    <row r="43" spans="1:12" ht="12.75">
      <c r="A43" s="24" t="s">
        <v>26</v>
      </c>
      <c r="B43" s="17">
        <v>211</v>
      </c>
      <c r="C43" s="26" t="s">
        <v>16</v>
      </c>
      <c r="D43" s="25">
        <f t="shared" si="8"/>
        <v>1120800</v>
      </c>
      <c r="E43" s="25"/>
      <c r="F43" s="25">
        <v>1120800</v>
      </c>
      <c r="G43" s="25">
        <f t="shared" si="0"/>
        <v>1120800</v>
      </c>
      <c r="H43" s="25">
        <f t="shared" si="3"/>
        <v>0</v>
      </c>
      <c r="I43" s="25">
        <f t="shared" si="3"/>
        <v>1120800</v>
      </c>
      <c r="J43" s="25">
        <f t="shared" si="1"/>
        <v>1120800</v>
      </c>
      <c r="K43" s="25">
        <f t="shared" si="4"/>
        <v>0</v>
      </c>
      <c r="L43" s="25">
        <f t="shared" si="4"/>
        <v>1120800</v>
      </c>
    </row>
    <row r="44" spans="1:12" ht="12.75">
      <c r="A44" s="24" t="s">
        <v>27</v>
      </c>
      <c r="B44" s="17">
        <v>212</v>
      </c>
      <c r="C44" s="26" t="s">
        <v>16</v>
      </c>
      <c r="D44" s="25">
        <f t="shared" si="8"/>
        <v>5000</v>
      </c>
      <c r="E44" s="25"/>
      <c r="F44" s="25">
        <v>5000</v>
      </c>
      <c r="G44" s="25">
        <f t="shared" si="0"/>
        <v>5000</v>
      </c>
      <c r="H44" s="25">
        <f t="shared" si="3"/>
        <v>0</v>
      </c>
      <c r="I44" s="25">
        <f t="shared" si="3"/>
        <v>5000</v>
      </c>
      <c r="J44" s="25">
        <f t="shared" si="1"/>
        <v>5000</v>
      </c>
      <c r="K44" s="25">
        <f t="shared" si="4"/>
        <v>0</v>
      </c>
      <c r="L44" s="25">
        <f t="shared" si="4"/>
        <v>5000</v>
      </c>
    </row>
    <row r="45" spans="1:12" ht="12.75">
      <c r="A45" s="24" t="s">
        <v>28</v>
      </c>
      <c r="B45" s="17">
        <v>213</v>
      </c>
      <c r="C45" s="26" t="s">
        <v>16</v>
      </c>
      <c r="D45" s="25">
        <f t="shared" si="8"/>
        <v>338481.6</v>
      </c>
      <c r="E45" s="25"/>
      <c r="F45" s="25">
        <v>338481.6</v>
      </c>
      <c r="G45" s="25">
        <f t="shared" si="0"/>
        <v>338481.6</v>
      </c>
      <c r="H45" s="25">
        <f t="shared" si="3"/>
        <v>0</v>
      </c>
      <c r="I45" s="25">
        <f t="shared" si="3"/>
        <v>338481.6</v>
      </c>
      <c r="J45" s="25">
        <f t="shared" si="1"/>
        <v>338481.6</v>
      </c>
      <c r="K45" s="25">
        <f t="shared" si="4"/>
        <v>0</v>
      </c>
      <c r="L45" s="25">
        <f t="shared" si="4"/>
        <v>338481.6</v>
      </c>
    </row>
    <row r="46" spans="1:12" ht="12.75">
      <c r="A46" s="24" t="s">
        <v>29</v>
      </c>
      <c r="B46" s="17">
        <v>221</v>
      </c>
      <c r="C46" s="26" t="s">
        <v>16</v>
      </c>
      <c r="D46" s="25">
        <f t="shared" si="8"/>
        <v>13515</v>
      </c>
      <c r="E46" s="19"/>
      <c r="F46" s="25">
        <v>13515</v>
      </c>
      <c r="G46" s="25">
        <f t="shared" si="0"/>
        <v>13515</v>
      </c>
      <c r="H46" s="25"/>
      <c r="I46" s="25">
        <f t="shared" si="3"/>
        <v>13515</v>
      </c>
      <c r="J46" s="25">
        <f t="shared" si="1"/>
        <v>13515</v>
      </c>
      <c r="K46" s="25"/>
      <c r="L46" s="25">
        <f t="shared" si="4"/>
        <v>13515</v>
      </c>
    </row>
    <row r="47" spans="1:12" ht="12.75">
      <c r="A47" s="24" t="s">
        <v>30</v>
      </c>
      <c r="B47" s="17">
        <v>222</v>
      </c>
      <c r="C47" s="26" t="s">
        <v>16</v>
      </c>
      <c r="D47" s="25">
        <f t="shared" si="8"/>
        <v>20000</v>
      </c>
      <c r="E47" s="25"/>
      <c r="F47" s="25">
        <v>20000</v>
      </c>
      <c r="G47" s="25">
        <f t="shared" si="0"/>
        <v>20000</v>
      </c>
      <c r="H47" s="25">
        <f t="shared" si="3"/>
        <v>0</v>
      </c>
      <c r="I47" s="25">
        <f t="shared" si="3"/>
        <v>20000</v>
      </c>
      <c r="J47" s="25">
        <f t="shared" si="1"/>
        <v>20000</v>
      </c>
      <c r="K47" s="25">
        <f t="shared" si="4"/>
        <v>0</v>
      </c>
      <c r="L47" s="25">
        <f t="shared" si="4"/>
        <v>20000</v>
      </c>
    </row>
    <row r="48" spans="1:12" ht="12.75">
      <c r="A48" s="24" t="s">
        <v>31</v>
      </c>
      <c r="B48" s="17">
        <v>223</v>
      </c>
      <c r="C48" s="26" t="s">
        <v>16</v>
      </c>
      <c r="D48" s="25">
        <f t="shared" si="8"/>
        <v>991527</v>
      </c>
      <c r="E48" s="25"/>
      <c r="F48" s="25">
        <v>991527</v>
      </c>
      <c r="G48" s="25">
        <f t="shared" si="0"/>
        <v>991527</v>
      </c>
      <c r="H48" s="25">
        <f t="shared" si="3"/>
        <v>0</v>
      </c>
      <c r="I48" s="25">
        <f t="shared" si="3"/>
        <v>991527</v>
      </c>
      <c r="J48" s="25">
        <f t="shared" si="1"/>
        <v>991527</v>
      </c>
      <c r="K48" s="25">
        <f t="shared" si="4"/>
        <v>0</v>
      </c>
      <c r="L48" s="25">
        <f t="shared" si="4"/>
        <v>991527</v>
      </c>
    </row>
    <row r="49" spans="1:12" ht="12.75">
      <c r="A49" s="24" t="s">
        <v>32</v>
      </c>
      <c r="B49" s="17">
        <v>224</v>
      </c>
      <c r="C49" s="26" t="s">
        <v>16</v>
      </c>
      <c r="D49" s="25">
        <f t="shared" si="8"/>
        <v>0</v>
      </c>
      <c r="E49" s="25"/>
      <c r="F49" s="25">
        <v>0</v>
      </c>
      <c r="G49" s="25">
        <f t="shared" si="0"/>
        <v>0</v>
      </c>
      <c r="H49" s="25">
        <f t="shared" si="3"/>
        <v>0</v>
      </c>
      <c r="I49" s="25">
        <f t="shared" si="3"/>
        <v>0</v>
      </c>
      <c r="J49" s="25">
        <f t="shared" si="1"/>
        <v>0</v>
      </c>
      <c r="K49" s="25">
        <f t="shared" si="4"/>
        <v>0</v>
      </c>
      <c r="L49" s="25">
        <f t="shared" si="4"/>
        <v>0</v>
      </c>
    </row>
    <row r="50" spans="1:12" ht="12.75">
      <c r="A50" s="24" t="s">
        <v>33</v>
      </c>
      <c r="B50" s="17">
        <v>225</v>
      </c>
      <c r="C50" s="26" t="s">
        <v>16</v>
      </c>
      <c r="D50" s="25">
        <f t="shared" si="8"/>
        <v>2096700</v>
      </c>
      <c r="E50" s="25"/>
      <c r="F50" s="25">
        <v>2096700</v>
      </c>
      <c r="G50" s="25">
        <f t="shared" si="0"/>
        <v>2096700</v>
      </c>
      <c r="H50" s="25">
        <f t="shared" si="3"/>
        <v>0</v>
      </c>
      <c r="I50" s="25">
        <f t="shared" si="3"/>
        <v>2096700</v>
      </c>
      <c r="J50" s="25">
        <f t="shared" si="1"/>
        <v>2096700</v>
      </c>
      <c r="K50" s="25">
        <f t="shared" si="4"/>
        <v>0</v>
      </c>
      <c r="L50" s="25">
        <f t="shared" si="4"/>
        <v>2096700</v>
      </c>
    </row>
    <row r="51" spans="1:12" ht="12.75">
      <c r="A51" s="24" t="s">
        <v>34</v>
      </c>
      <c r="B51" s="17">
        <v>226</v>
      </c>
      <c r="C51" s="26" t="s">
        <v>16</v>
      </c>
      <c r="D51" s="25">
        <f t="shared" si="8"/>
        <v>864376.37</v>
      </c>
      <c r="E51" s="25"/>
      <c r="F51" s="25">
        <v>864376.37</v>
      </c>
      <c r="G51" s="25">
        <f t="shared" si="0"/>
        <v>864376.37</v>
      </c>
      <c r="H51" s="25">
        <f t="shared" si="3"/>
        <v>0</v>
      </c>
      <c r="I51" s="25">
        <f t="shared" si="3"/>
        <v>864376.37</v>
      </c>
      <c r="J51" s="25">
        <f t="shared" si="1"/>
        <v>864376.37</v>
      </c>
      <c r="K51" s="25">
        <f t="shared" si="4"/>
        <v>0</v>
      </c>
      <c r="L51" s="25">
        <f t="shared" si="4"/>
        <v>864376.37</v>
      </c>
    </row>
    <row r="52" spans="1:12" ht="12.75">
      <c r="A52" s="24" t="s">
        <v>35</v>
      </c>
      <c r="B52" s="17"/>
      <c r="C52" s="26" t="s">
        <v>16</v>
      </c>
      <c r="D52" s="25">
        <f t="shared" si="8"/>
        <v>0</v>
      </c>
      <c r="E52" s="25"/>
      <c r="F52" s="25"/>
      <c r="G52" s="25">
        <f t="shared" si="0"/>
        <v>0</v>
      </c>
      <c r="H52" s="25">
        <f t="shared" si="3"/>
        <v>0</v>
      </c>
      <c r="I52" s="25">
        <f t="shared" si="3"/>
        <v>0</v>
      </c>
      <c r="J52" s="25">
        <f t="shared" si="1"/>
        <v>0</v>
      </c>
      <c r="K52" s="25">
        <f t="shared" si="4"/>
        <v>0</v>
      </c>
      <c r="L52" s="25">
        <f t="shared" si="4"/>
        <v>0</v>
      </c>
    </row>
    <row r="53" spans="1:12" ht="12.75">
      <c r="A53" s="24" t="s">
        <v>36</v>
      </c>
      <c r="B53" s="17"/>
      <c r="C53" s="26" t="s">
        <v>16</v>
      </c>
      <c r="D53" s="25">
        <f t="shared" si="8"/>
        <v>0</v>
      </c>
      <c r="E53" s="25"/>
      <c r="F53" s="25"/>
      <c r="G53" s="25">
        <f t="shared" si="0"/>
        <v>0</v>
      </c>
      <c r="H53" s="25">
        <f t="shared" si="3"/>
        <v>0</v>
      </c>
      <c r="I53" s="25">
        <f t="shared" si="3"/>
        <v>0</v>
      </c>
      <c r="J53" s="25">
        <f t="shared" si="1"/>
        <v>0</v>
      </c>
      <c r="K53" s="25">
        <f t="shared" si="4"/>
        <v>0</v>
      </c>
      <c r="L53" s="25">
        <f t="shared" si="4"/>
        <v>0</v>
      </c>
    </row>
    <row r="54" spans="1:12" ht="12.75">
      <c r="A54" s="24" t="s">
        <v>37</v>
      </c>
      <c r="B54" s="17">
        <v>290</v>
      </c>
      <c r="C54" s="26" t="s">
        <v>16</v>
      </c>
      <c r="D54" s="25">
        <f t="shared" si="8"/>
        <v>131928</v>
      </c>
      <c r="E54" s="25">
        <v>12000</v>
      </c>
      <c r="F54" s="25">
        <v>119928</v>
      </c>
      <c r="G54" s="25">
        <f t="shared" si="0"/>
        <v>131928</v>
      </c>
      <c r="H54" s="25">
        <f t="shared" si="3"/>
        <v>12000</v>
      </c>
      <c r="I54" s="25">
        <f t="shared" si="3"/>
        <v>119928</v>
      </c>
      <c r="J54" s="25">
        <f t="shared" si="1"/>
        <v>131928</v>
      </c>
      <c r="K54" s="25">
        <f t="shared" si="4"/>
        <v>12000</v>
      </c>
      <c r="L54" s="25">
        <f t="shared" si="4"/>
        <v>119928</v>
      </c>
    </row>
    <row r="55" spans="1:12" ht="12.75">
      <c r="A55" s="24" t="s">
        <v>38</v>
      </c>
      <c r="B55" s="17">
        <v>310</v>
      </c>
      <c r="C55" s="26" t="s">
        <v>16</v>
      </c>
      <c r="D55" s="25">
        <f t="shared" si="8"/>
        <v>0</v>
      </c>
      <c r="E55" s="25"/>
      <c r="F55" s="25"/>
      <c r="G55" s="25">
        <f t="shared" si="0"/>
        <v>0</v>
      </c>
      <c r="H55" s="25">
        <f t="shared" si="3"/>
        <v>0</v>
      </c>
      <c r="I55" s="25">
        <f t="shared" si="3"/>
        <v>0</v>
      </c>
      <c r="J55" s="25">
        <f t="shared" si="1"/>
        <v>0</v>
      </c>
      <c r="K55" s="25">
        <f t="shared" si="4"/>
        <v>0</v>
      </c>
      <c r="L55" s="25">
        <f t="shared" si="4"/>
        <v>0</v>
      </c>
    </row>
    <row r="56" spans="1:12" ht="12.75">
      <c r="A56" s="24" t="s">
        <v>39</v>
      </c>
      <c r="B56" s="17"/>
      <c r="C56" s="26" t="s">
        <v>16</v>
      </c>
      <c r="D56" s="25">
        <f t="shared" si="8"/>
        <v>0</v>
      </c>
      <c r="E56" s="25"/>
      <c r="F56" s="25"/>
      <c r="G56" s="25">
        <f t="shared" si="0"/>
        <v>0</v>
      </c>
      <c r="H56" s="25">
        <f t="shared" si="3"/>
        <v>0</v>
      </c>
      <c r="I56" s="25">
        <f t="shared" si="3"/>
        <v>0</v>
      </c>
      <c r="J56" s="25">
        <f t="shared" si="1"/>
        <v>0</v>
      </c>
      <c r="K56" s="25">
        <f t="shared" si="4"/>
        <v>0</v>
      </c>
      <c r="L56" s="25">
        <f t="shared" si="4"/>
        <v>0</v>
      </c>
    </row>
    <row r="57" spans="1:12" ht="12.75">
      <c r="A57" s="24" t="s">
        <v>40</v>
      </c>
      <c r="B57" s="17"/>
      <c r="C57" s="26" t="s">
        <v>16</v>
      </c>
      <c r="D57" s="25">
        <f t="shared" si="8"/>
        <v>0</v>
      </c>
      <c r="E57" s="25"/>
      <c r="F57" s="25"/>
      <c r="G57" s="25">
        <f t="shared" si="0"/>
        <v>0</v>
      </c>
      <c r="H57" s="25">
        <f t="shared" si="3"/>
        <v>0</v>
      </c>
      <c r="I57" s="25">
        <f t="shared" si="3"/>
        <v>0</v>
      </c>
      <c r="J57" s="25">
        <f t="shared" si="1"/>
        <v>0</v>
      </c>
      <c r="K57" s="25">
        <f t="shared" si="4"/>
        <v>0</v>
      </c>
      <c r="L57" s="25">
        <f t="shared" si="4"/>
        <v>0</v>
      </c>
    </row>
    <row r="58" spans="1:12" ht="12.75">
      <c r="A58" s="24" t="s">
        <v>41</v>
      </c>
      <c r="B58" s="17">
        <v>340</v>
      </c>
      <c r="C58" s="26" t="s">
        <v>16</v>
      </c>
      <c r="D58" s="25">
        <f t="shared" si="8"/>
        <v>419325.44</v>
      </c>
      <c r="E58" s="25"/>
      <c r="F58" s="25">
        <v>419325.44</v>
      </c>
      <c r="G58" s="25">
        <f t="shared" si="0"/>
        <v>419325.44</v>
      </c>
      <c r="H58" s="25">
        <f t="shared" si="3"/>
        <v>0</v>
      </c>
      <c r="I58" s="25">
        <f t="shared" si="3"/>
        <v>419325.44</v>
      </c>
      <c r="J58" s="25">
        <f t="shared" si="1"/>
        <v>419325.44</v>
      </c>
      <c r="K58" s="25">
        <f t="shared" si="4"/>
        <v>0</v>
      </c>
      <c r="L58" s="25">
        <f t="shared" si="4"/>
        <v>419325.44</v>
      </c>
    </row>
    <row r="59" spans="1:12" ht="23.25" customHeight="1">
      <c r="A59" s="24" t="s">
        <v>42</v>
      </c>
      <c r="B59" s="17"/>
      <c r="C59" s="26" t="s">
        <v>16</v>
      </c>
      <c r="D59" s="25"/>
      <c r="E59" s="25"/>
      <c r="F59" s="25"/>
      <c r="G59" s="25">
        <f t="shared" si="0"/>
        <v>0</v>
      </c>
      <c r="H59" s="25">
        <f t="shared" si="3"/>
        <v>0</v>
      </c>
      <c r="I59" s="25">
        <f t="shared" si="3"/>
        <v>0</v>
      </c>
      <c r="J59" s="25">
        <f t="shared" si="1"/>
        <v>0</v>
      </c>
      <c r="K59" s="25">
        <f t="shared" si="4"/>
        <v>0</v>
      </c>
      <c r="L59" s="25">
        <f t="shared" si="4"/>
        <v>0</v>
      </c>
    </row>
    <row r="60" spans="1:12" ht="12.75">
      <c r="A60" s="24" t="s">
        <v>43</v>
      </c>
      <c r="B60" s="17"/>
      <c r="C60" s="26" t="s">
        <v>16</v>
      </c>
      <c r="D60" s="25"/>
      <c r="E60" s="25"/>
      <c r="F60" s="25"/>
      <c r="G60" s="25">
        <f t="shared" si="0"/>
        <v>0</v>
      </c>
      <c r="H60" s="25">
        <f t="shared" si="3"/>
        <v>0</v>
      </c>
      <c r="I60" s="25">
        <f t="shared" si="3"/>
        <v>0</v>
      </c>
      <c r="J60" s="25">
        <f t="shared" si="1"/>
        <v>0</v>
      </c>
      <c r="K60" s="25">
        <f t="shared" si="4"/>
        <v>0</v>
      </c>
      <c r="L60" s="25">
        <f t="shared" si="4"/>
        <v>0</v>
      </c>
    </row>
    <row r="61" spans="1:12" ht="12.75">
      <c r="A61" s="24" t="s">
        <v>44</v>
      </c>
      <c r="B61" s="17"/>
      <c r="C61" s="26" t="s">
        <v>16</v>
      </c>
      <c r="D61" s="25"/>
      <c r="E61" s="25"/>
      <c r="F61" s="25"/>
      <c r="G61" s="25">
        <f t="shared" si="0"/>
        <v>0</v>
      </c>
      <c r="H61" s="25">
        <f t="shared" si="3"/>
        <v>0</v>
      </c>
      <c r="I61" s="25">
        <f t="shared" si="3"/>
        <v>0</v>
      </c>
      <c r="J61" s="25">
        <f t="shared" si="1"/>
        <v>0</v>
      </c>
      <c r="K61" s="25">
        <f t="shared" si="4"/>
        <v>0</v>
      </c>
      <c r="L61" s="25">
        <f t="shared" si="4"/>
        <v>0</v>
      </c>
    </row>
    <row r="62" spans="1:22" s="23" customFormat="1" ht="12.75">
      <c r="A62" s="20" t="s">
        <v>25</v>
      </c>
      <c r="B62" s="21"/>
      <c r="C62" s="27" t="s">
        <v>17</v>
      </c>
      <c r="D62" s="22">
        <f>SUM(D64:D82)</f>
        <v>22827658.4</v>
      </c>
      <c r="E62" s="22">
        <f aca="true" t="shared" si="9" ref="E62:L62">SUM(E64:E82)</f>
        <v>22827658.4</v>
      </c>
      <c r="F62" s="22">
        <f t="shared" si="9"/>
        <v>0</v>
      </c>
      <c r="G62" s="22">
        <f t="shared" si="9"/>
        <v>5142758.4</v>
      </c>
      <c r="H62" s="22">
        <f t="shared" si="9"/>
        <v>5142758.4</v>
      </c>
      <c r="I62" s="22">
        <f t="shared" si="9"/>
        <v>0</v>
      </c>
      <c r="J62" s="22">
        <f t="shared" si="9"/>
        <v>5142758.4</v>
      </c>
      <c r="K62" s="22">
        <f t="shared" si="9"/>
        <v>5142758.4</v>
      </c>
      <c r="L62" s="22">
        <f t="shared" si="9"/>
        <v>0</v>
      </c>
      <c r="M62" s="10"/>
      <c r="N62" s="10"/>
      <c r="O62" s="10"/>
      <c r="P62" s="10"/>
      <c r="Q62" s="10"/>
      <c r="R62" s="10"/>
      <c r="S62" s="10"/>
      <c r="T62" s="10"/>
      <c r="U62" s="10"/>
      <c r="V62" s="10"/>
    </row>
    <row r="63" spans="1:12" ht="12.75">
      <c r="A63" s="24" t="s">
        <v>19</v>
      </c>
      <c r="B63" s="17"/>
      <c r="C63" s="26"/>
      <c r="D63" s="25"/>
      <c r="E63" s="25"/>
      <c r="F63" s="25"/>
      <c r="G63" s="25">
        <f t="shared" si="0"/>
        <v>0</v>
      </c>
      <c r="H63" s="25">
        <f t="shared" si="3"/>
        <v>0</v>
      </c>
      <c r="I63" s="25">
        <f t="shared" si="3"/>
        <v>0</v>
      </c>
      <c r="J63" s="25">
        <f t="shared" si="1"/>
        <v>0</v>
      </c>
      <c r="K63" s="25">
        <f t="shared" si="4"/>
        <v>0</v>
      </c>
      <c r="L63" s="25">
        <f t="shared" si="4"/>
        <v>0</v>
      </c>
    </row>
    <row r="64" spans="1:12" ht="12.75">
      <c r="A64" s="24" t="s">
        <v>26</v>
      </c>
      <c r="B64" s="17">
        <v>211</v>
      </c>
      <c r="C64" s="26" t="s">
        <v>17</v>
      </c>
      <c r="D64" s="25">
        <f aca="true" t="shared" si="10" ref="D64:D82">SUM(E64:F64)</f>
        <v>79109</v>
      </c>
      <c r="E64" s="25">
        <v>79109</v>
      </c>
      <c r="F64" s="25"/>
      <c r="G64" s="25">
        <f t="shared" si="0"/>
        <v>0</v>
      </c>
      <c r="H64" s="25"/>
      <c r="I64" s="25">
        <f t="shared" si="3"/>
        <v>0</v>
      </c>
      <c r="J64" s="25">
        <f t="shared" si="1"/>
        <v>0</v>
      </c>
      <c r="K64" s="25">
        <f t="shared" si="4"/>
        <v>0</v>
      </c>
      <c r="L64" s="25">
        <f t="shared" si="4"/>
        <v>0</v>
      </c>
    </row>
    <row r="65" spans="1:12" ht="12.75">
      <c r="A65" s="24" t="s">
        <v>27</v>
      </c>
      <c r="B65" s="17">
        <v>212</v>
      </c>
      <c r="C65" s="26" t="s">
        <v>17</v>
      </c>
      <c r="D65" s="25">
        <f t="shared" si="10"/>
        <v>0</v>
      </c>
      <c r="E65" s="25"/>
      <c r="F65" s="25"/>
      <c r="G65" s="25">
        <f t="shared" si="0"/>
        <v>0</v>
      </c>
      <c r="H65" s="25">
        <f t="shared" si="3"/>
        <v>0</v>
      </c>
      <c r="I65" s="25">
        <f t="shared" si="3"/>
        <v>0</v>
      </c>
      <c r="J65" s="25">
        <f t="shared" si="1"/>
        <v>0</v>
      </c>
      <c r="K65" s="25">
        <f t="shared" si="4"/>
        <v>0</v>
      </c>
      <c r="L65" s="25">
        <f t="shared" si="4"/>
        <v>0</v>
      </c>
    </row>
    <row r="66" spans="1:12" ht="12.75">
      <c r="A66" s="24" t="s">
        <v>28</v>
      </c>
      <c r="B66" s="17">
        <v>213</v>
      </c>
      <c r="C66" s="26" t="s">
        <v>17</v>
      </c>
      <c r="D66" s="25">
        <f t="shared" si="10"/>
        <v>23891</v>
      </c>
      <c r="E66" s="25">
        <v>23891</v>
      </c>
      <c r="F66" s="25"/>
      <c r="G66" s="25">
        <f t="shared" si="0"/>
        <v>0</v>
      </c>
      <c r="H66" s="25"/>
      <c r="I66" s="25">
        <f t="shared" si="3"/>
        <v>0</v>
      </c>
      <c r="J66" s="25">
        <f t="shared" si="1"/>
        <v>0</v>
      </c>
      <c r="K66" s="25">
        <f t="shared" si="4"/>
        <v>0</v>
      </c>
      <c r="L66" s="25">
        <f t="shared" si="4"/>
        <v>0</v>
      </c>
    </row>
    <row r="67" spans="1:12" ht="12.75">
      <c r="A67" s="24" t="s">
        <v>29</v>
      </c>
      <c r="B67" s="17">
        <v>221</v>
      </c>
      <c r="C67" s="26" t="s">
        <v>17</v>
      </c>
      <c r="D67" s="25">
        <f t="shared" si="10"/>
        <v>0</v>
      </c>
      <c r="E67" s="25"/>
      <c r="F67" s="25"/>
      <c r="G67" s="25">
        <f t="shared" si="0"/>
        <v>0</v>
      </c>
      <c r="H67" s="25">
        <f t="shared" si="3"/>
        <v>0</v>
      </c>
      <c r="I67" s="25">
        <f t="shared" si="3"/>
        <v>0</v>
      </c>
      <c r="J67" s="25">
        <f t="shared" si="1"/>
        <v>0</v>
      </c>
      <c r="K67" s="25">
        <f t="shared" si="4"/>
        <v>0</v>
      </c>
      <c r="L67" s="25">
        <f t="shared" si="4"/>
        <v>0</v>
      </c>
    </row>
    <row r="68" spans="1:12" ht="12.75">
      <c r="A68" s="24" t="s">
        <v>30</v>
      </c>
      <c r="B68" s="17">
        <v>222</v>
      </c>
      <c r="C68" s="26" t="s">
        <v>17</v>
      </c>
      <c r="D68" s="25">
        <f t="shared" si="10"/>
        <v>0</v>
      </c>
      <c r="E68" s="25"/>
      <c r="F68" s="25"/>
      <c r="G68" s="25">
        <f t="shared" si="0"/>
        <v>0</v>
      </c>
      <c r="H68" s="25">
        <f t="shared" si="3"/>
        <v>0</v>
      </c>
      <c r="I68" s="25">
        <f t="shared" si="3"/>
        <v>0</v>
      </c>
      <c r="J68" s="25">
        <f t="shared" si="1"/>
        <v>0</v>
      </c>
      <c r="K68" s="25">
        <f t="shared" si="4"/>
        <v>0</v>
      </c>
      <c r="L68" s="25">
        <f t="shared" si="4"/>
        <v>0</v>
      </c>
    </row>
    <row r="69" spans="1:12" ht="12.75">
      <c r="A69" s="24" t="s">
        <v>31</v>
      </c>
      <c r="B69" s="17">
        <v>223</v>
      </c>
      <c r="C69" s="26" t="s">
        <v>17</v>
      </c>
      <c r="D69" s="25">
        <f t="shared" si="10"/>
        <v>0</v>
      </c>
      <c r="E69" s="25"/>
      <c r="F69" s="25"/>
      <c r="G69" s="25">
        <f t="shared" si="0"/>
        <v>0</v>
      </c>
      <c r="H69" s="25">
        <f t="shared" si="3"/>
        <v>0</v>
      </c>
      <c r="I69" s="25">
        <f t="shared" si="3"/>
        <v>0</v>
      </c>
      <c r="J69" s="25">
        <f t="shared" si="1"/>
        <v>0</v>
      </c>
      <c r="K69" s="25">
        <f t="shared" si="4"/>
        <v>0</v>
      </c>
      <c r="L69" s="25">
        <f t="shared" si="4"/>
        <v>0</v>
      </c>
    </row>
    <row r="70" spans="1:12" ht="12.75">
      <c r="A70" s="24" t="s">
        <v>32</v>
      </c>
      <c r="B70" s="17">
        <v>224</v>
      </c>
      <c r="C70" s="26" t="s">
        <v>17</v>
      </c>
      <c r="D70" s="25">
        <f t="shared" si="10"/>
        <v>0</v>
      </c>
      <c r="E70" s="25"/>
      <c r="F70" s="25"/>
      <c r="G70" s="25">
        <f t="shared" si="0"/>
        <v>0</v>
      </c>
      <c r="H70" s="25">
        <f t="shared" si="3"/>
        <v>0</v>
      </c>
      <c r="I70" s="25">
        <f t="shared" si="3"/>
        <v>0</v>
      </c>
      <c r="J70" s="25">
        <f t="shared" si="1"/>
        <v>0</v>
      </c>
      <c r="K70" s="25">
        <f t="shared" si="4"/>
        <v>0</v>
      </c>
      <c r="L70" s="25">
        <f t="shared" si="4"/>
        <v>0</v>
      </c>
    </row>
    <row r="71" spans="1:12" ht="12.75">
      <c r="A71" s="24" t="s">
        <v>33</v>
      </c>
      <c r="B71" s="17">
        <v>225</v>
      </c>
      <c r="C71" s="26" t="s">
        <v>17</v>
      </c>
      <c r="D71" s="25">
        <f t="shared" si="10"/>
        <v>9300000</v>
      </c>
      <c r="E71" s="25">
        <f>6000000+3300000</f>
        <v>9300000</v>
      </c>
      <c r="F71" s="25"/>
      <c r="G71" s="25">
        <f t="shared" si="0"/>
        <v>0</v>
      </c>
      <c r="H71" s="25"/>
      <c r="I71" s="25">
        <f t="shared" si="3"/>
        <v>0</v>
      </c>
      <c r="J71" s="25">
        <f t="shared" si="1"/>
        <v>0</v>
      </c>
      <c r="K71" s="25">
        <f t="shared" si="4"/>
        <v>0</v>
      </c>
      <c r="L71" s="25">
        <f t="shared" si="4"/>
        <v>0</v>
      </c>
    </row>
    <row r="72" spans="1:12" ht="12.75">
      <c r="A72" s="24" t="s">
        <v>34</v>
      </c>
      <c r="B72" s="17">
        <v>226</v>
      </c>
      <c r="C72" s="26" t="s">
        <v>17</v>
      </c>
      <c r="D72" s="25">
        <f t="shared" si="10"/>
        <v>400000</v>
      </c>
      <c r="E72" s="25">
        <v>400000</v>
      </c>
      <c r="F72" s="25"/>
      <c r="G72" s="25">
        <f t="shared" si="0"/>
        <v>0</v>
      </c>
      <c r="H72" s="25"/>
      <c r="I72" s="25">
        <f t="shared" si="3"/>
        <v>0</v>
      </c>
      <c r="J72" s="25">
        <f t="shared" si="1"/>
        <v>0</v>
      </c>
      <c r="K72" s="25">
        <f t="shared" si="4"/>
        <v>0</v>
      </c>
      <c r="L72" s="25">
        <f t="shared" si="4"/>
        <v>0</v>
      </c>
    </row>
    <row r="73" spans="1:12" ht="12.75">
      <c r="A73" s="24" t="s">
        <v>35</v>
      </c>
      <c r="B73" s="17"/>
      <c r="C73" s="26" t="s">
        <v>17</v>
      </c>
      <c r="D73" s="25">
        <f t="shared" si="10"/>
        <v>0</v>
      </c>
      <c r="E73" s="25"/>
      <c r="F73" s="25"/>
      <c r="G73" s="25">
        <f t="shared" si="0"/>
        <v>0</v>
      </c>
      <c r="H73" s="25"/>
      <c r="I73" s="25">
        <f t="shared" si="3"/>
        <v>0</v>
      </c>
      <c r="J73" s="25">
        <f t="shared" si="1"/>
        <v>0</v>
      </c>
      <c r="K73" s="25">
        <f t="shared" si="4"/>
        <v>0</v>
      </c>
      <c r="L73" s="25">
        <f t="shared" si="4"/>
        <v>0</v>
      </c>
    </row>
    <row r="74" spans="1:12" ht="12.75">
      <c r="A74" s="24" t="s">
        <v>36</v>
      </c>
      <c r="B74" s="17"/>
      <c r="C74" s="26" t="s">
        <v>17</v>
      </c>
      <c r="D74" s="25">
        <f t="shared" si="10"/>
        <v>0</v>
      </c>
      <c r="E74" s="25"/>
      <c r="F74" s="25"/>
      <c r="G74" s="25">
        <f t="shared" si="0"/>
        <v>0</v>
      </c>
      <c r="H74" s="25"/>
      <c r="I74" s="25">
        <f t="shared" si="3"/>
        <v>0</v>
      </c>
      <c r="J74" s="25">
        <f t="shared" si="1"/>
        <v>0</v>
      </c>
      <c r="K74" s="25">
        <f t="shared" si="4"/>
        <v>0</v>
      </c>
      <c r="L74" s="25">
        <f t="shared" si="4"/>
        <v>0</v>
      </c>
    </row>
    <row r="75" spans="1:12" ht="12.75">
      <c r="A75" s="24" t="s">
        <v>37</v>
      </c>
      <c r="B75" s="17">
        <v>290</v>
      </c>
      <c r="C75" s="26" t="s">
        <v>17</v>
      </c>
      <c r="D75" s="25">
        <f t="shared" si="10"/>
        <v>0</v>
      </c>
      <c r="E75" s="25"/>
      <c r="F75" s="25"/>
      <c r="G75" s="25">
        <f aca="true" t="shared" si="11" ref="G75:G84">H75+I75</f>
        <v>0</v>
      </c>
      <c r="H75" s="25"/>
      <c r="I75" s="25">
        <f t="shared" si="3"/>
        <v>0</v>
      </c>
      <c r="J75" s="25">
        <f aca="true" t="shared" si="12" ref="J75:J84">K75+L75</f>
        <v>0</v>
      </c>
      <c r="K75" s="25">
        <f t="shared" si="4"/>
        <v>0</v>
      </c>
      <c r="L75" s="25">
        <f t="shared" si="4"/>
        <v>0</v>
      </c>
    </row>
    <row r="76" spans="1:12" ht="12.75">
      <c r="A76" s="24" t="s">
        <v>38</v>
      </c>
      <c r="B76" s="17">
        <v>310</v>
      </c>
      <c r="C76" s="26" t="s">
        <v>17</v>
      </c>
      <c r="D76" s="25">
        <f t="shared" si="10"/>
        <v>7567340</v>
      </c>
      <c r="E76" s="25">
        <f>75000+7395440+96900</f>
        <v>7567340</v>
      </c>
      <c r="F76" s="25"/>
      <c r="G76" s="25">
        <f t="shared" si="11"/>
        <v>0</v>
      </c>
      <c r="H76" s="25"/>
      <c r="I76" s="25">
        <f t="shared" si="3"/>
        <v>0</v>
      </c>
      <c r="J76" s="25">
        <f t="shared" si="12"/>
        <v>0</v>
      </c>
      <c r="K76" s="25">
        <f t="shared" si="4"/>
        <v>0</v>
      </c>
      <c r="L76" s="25">
        <f t="shared" si="4"/>
        <v>0</v>
      </c>
    </row>
    <row r="77" spans="1:12" ht="12.75">
      <c r="A77" s="24" t="s">
        <v>39</v>
      </c>
      <c r="B77" s="17"/>
      <c r="C77" s="26" t="s">
        <v>17</v>
      </c>
      <c r="D77" s="25">
        <f t="shared" si="10"/>
        <v>0</v>
      </c>
      <c r="E77" s="25"/>
      <c r="F77" s="25"/>
      <c r="G77" s="25">
        <f t="shared" si="11"/>
        <v>0</v>
      </c>
      <c r="H77" s="25"/>
      <c r="I77" s="25">
        <f aca="true" t="shared" si="13" ref="H77:I84">F77</f>
        <v>0</v>
      </c>
      <c r="J77" s="25">
        <f t="shared" si="12"/>
        <v>0</v>
      </c>
      <c r="K77" s="25">
        <f aca="true" t="shared" si="14" ref="K77:L84">H77</f>
        <v>0</v>
      </c>
      <c r="L77" s="25">
        <f t="shared" si="14"/>
        <v>0</v>
      </c>
    </row>
    <row r="78" spans="1:12" ht="12.75">
      <c r="A78" s="24" t="s">
        <v>40</v>
      </c>
      <c r="B78" s="17"/>
      <c r="C78" s="26" t="s">
        <v>17</v>
      </c>
      <c r="D78" s="25">
        <f t="shared" si="10"/>
        <v>0</v>
      </c>
      <c r="E78" s="25"/>
      <c r="F78" s="25"/>
      <c r="G78" s="25">
        <f t="shared" si="11"/>
        <v>0</v>
      </c>
      <c r="H78" s="25"/>
      <c r="I78" s="25">
        <f t="shared" si="13"/>
        <v>0</v>
      </c>
      <c r="J78" s="25">
        <f t="shared" si="12"/>
        <v>0</v>
      </c>
      <c r="K78" s="25">
        <f t="shared" si="14"/>
        <v>0</v>
      </c>
      <c r="L78" s="25">
        <f t="shared" si="14"/>
        <v>0</v>
      </c>
    </row>
    <row r="79" spans="1:12" ht="12.75">
      <c r="A79" s="24" t="s">
        <v>41</v>
      </c>
      <c r="B79" s="17">
        <v>340</v>
      </c>
      <c r="C79" s="26" t="s">
        <v>17</v>
      </c>
      <c r="D79" s="25">
        <f t="shared" si="10"/>
        <v>5457318.4</v>
      </c>
      <c r="E79" s="25">
        <f>5142758.4+40000+4560+270000</f>
        <v>5457318.4</v>
      </c>
      <c r="F79" s="25"/>
      <c r="G79" s="25">
        <f t="shared" si="11"/>
        <v>5142758.4</v>
      </c>
      <c r="H79" s="25">
        <v>5142758.4</v>
      </c>
      <c r="I79" s="25">
        <f t="shared" si="13"/>
        <v>0</v>
      </c>
      <c r="J79" s="25">
        <f t="shared" si="12"/>
        <v>5142758.4</v>
      </c>
      <c r="K79" s="25">
        <f t="shared" si="14"/>
        <v>5142758.4</v>
      </c>
      <c r="L79" s="25">
        <f t="shared" si="14"/>
        <v>0</v>
      </c>
    </row>
    <row r="80" spans="1:12" ht="23.25" customHeight="1">
      <c r="A80" s="24" t="s">
        <v>42</v>
      </c>
      <c r="B80" s="17"/>
      <c r="C80" s="26" t="s">
        <v>17</v>
      </c>
      <c r="D80" s="25">
        <f t="shared" si="10"/>
        <v>0</v>
      </c>
      <c r="E80" s="25"/>
      <c r="F80" s="25"/>
      <c r="G80" s="25">
        <f t="shared" si="11"/>
        <v>0</v>
      </c>
      <c r="H80" s="25">
        <f t="shared" si="13"/>
        <v>0</v>
      </c>
      <c r="I80" s="25">
        <f t="shared" si="13"/>
        <v>0</v>
      </c>
      <c r="J80" s="25">
        <f t="shared" si="12"/>
        <v>0</v>
      </c>
      <c r="K80" s="25">
        <f t="shared" si="14"/>
        <v>0</v>
      </c>
      <c r="L80" s="25">
        <f t="shared" si="14"/>
        <v>0</v>
      </c>
    </row>
    <row r="81" spans="1:12" ht="12.75">
      <c r="A81" s="24" t="s">
        <v>43</v>
      </c>
      <c r="B81" s="17"/>
      <c r="C81" s="26" t="s">
        <v>17</v>
      </c>
      <c r="D81" s="25">
        <f t="shared" si="10"/>
        <v>0</v>
      </c>
      <c r="E81" s="25"/>
      <c r="F81" s="25"/>
      <c r="G81" s="25">
        <f t="shared" si="11"/>
        <v>0</v>
      </c>
      <c r="H81" s="25">
        <f t="shared" si="13"/>
        <v>0</v>
      </c>
      <c r="I81" s="25">
        <f t="shared" si="13"/>
        <v>0</v>
      </c>
      <c r="J81" s="25">
        <f t="shared" si="12"/>
        <v>0</v>
      </c>
      <c r="K81" s="25">
        <f t="shared" si="14"/>
        <v>0</v>
      </c>
      <c r="L81" s="25">
        <f t="shared" si="14"/>
        <v>0</v>
      </c>
    </row>
    <row r="82" spans="1:12" ht="12.75">
      <c r="A82" s="24" t="s">
        <v>44</v>
      </c>
      <c r="B82" s="17"/>
      <c r="C82" s="26" t="s">
        <v>17</v>
      </c>
      <c r="D82" s="25">
        <f t="shared" si="10"/>
        <v>0</v>
      </c>
      <c r="E82" s="25"/>
      <c r="F82" s="25"/>
      <c r="G82" s="25">
        <f t="shared" si="11"/>
        <v>0</v>
      </c>
      <c r="H82" s="25">
        <f t="shared" si="13"/>
        <v>0</v>
      </c>
      <c r="I82" s="25">
        <f t="shared" si="13"/>
        <v>0</v>
      </c>
      <c r="J82" s="25">
        <f t="shared" si="12"/>
        <v>0</v>
      </c>
      <c r="K82" s="25">
        <f t="shared" si="14"/>
        <v>0</v>
      </c>
      <c r="L82" s="25">
        <f t="shared" si="14"/>
        <v>0</v>
      </c>
    </row>
    <row r="83" spans="1:12" ht="12.75">
      <c r="A83" s="20" t="s">
        <v>45</v>
      </c>
      <c r="B83" s="17"/>
      <c r="C83" s="26"/>
      <c r="D83" s="25"/>
      <c r="E83" s="25"/>
      <c r="F83" s="25"/>
      <c r="G83" s="25">
        <f t="shared" si="11"/>
        <v>0</v>
      </c>
      <c r="H83" s="25">
        <f t="shared" si="13"/>
        <v>0</v>
      </c>
      <c r="I83" s="25">
        <f t="shared" si="13"/>
        <v>0</v>
      </c>
      <c r="J83" s="25">
        <f t="shared" si="12"/>
        <v>0</v>
      </c>
      <c r="K83" s="25">
        <f t="shared" si="14"/>
        <v>0</v>
      </c>
      <c r="L83" s="25">
        <f t="shared" si="14"/>
        <v>0</v>
      </c>
    </row>
    <row r="84" spans="1:22" s="23" customFormat="1" ht="12.75">
      <c r="A84" s="24" t="s">
        <v>46</v>
      </c>
      <c r="B84" s="21">
        <v>262</v>
      </c>
      <c r="C84" s="27" t="s">
        <v>47</v>
      </c>
      <c r="D84" s="22"/>
      <c r="E84" s="22">
        <v>1176800</v>
      </c>
      <c r="F84" s="22"/>
      <c r="G84" s="22">
        <f t="shared" si="11"/>
        <v>1176800</v>
      </c>
      <c r="H84" s="22">
        <f t="shared" si="13"/>
        <v>1176800</v>
      </c>
      <c r="I84" s="22">
        <f t="shared" si="13"/>
        <v>0</v>
      </c>
      <c r="J84" s="22">
        <f t="shared" si="12"/>
        <v>1176800</v>
      </c>
      <c r="K84" s="22">
        <f t="shared" si="14"/>
        <v>1176800</v>
      </c>
      <c r="L84" s="22">
        <f t="shared" si="14"/>
        <v>0</v>
      </c>
      <c r="M84" s="10"/>
      <c r="N84" s="10"/>
      <c r="O84" s="10"/>
      <c r="P84" s="10"/>
      <c r="Q84" s="10"/>
      <c r="R84" s="10"/>
      <c r="S84" s="10"/>
      <c r="T84" s="10"/>
      <c r="U84" s="10"/>
      <c r="V84" s="10"/>
    </row>
    <row r="85" spans="1:22" s="31" customFormat="1" ht="12.75">
      <c r="A85" s="28"/>
      <c r="B85" s="29"/>
      <c r="C85" s="29"/>
      <c r="D85" s="29"/>
      <c r="E85" s="29"/>
      <c r="F85" s="29"/>
      <c r="G85" s="29"/>
      <c r="H85" s="30"/>
      <c r="I85" s="30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</row>
    <row r="86" spans="1:7" ht="12.75">
      <c r="A86" s="9" t="s">
        <v>48</v>
      </c>
      <c r="D86" s="32"/>
      <c r="F86" s="32" t="s">
        <v>49</v>
      </c>
      <c r="G86" s="32"/>
    </row>
    <row r="87" spans="1:22" s="16" customFormat="1" ht="12.75">
      <c r="A87" s="33" t="s">
        <v>50</v>
      </c>
      <c r="B87" s="15"/>
      <c r="C87" s="15"/>
      <c r="D87" s="15" t="s">
        <v>51</v>
      </c>
      <c r="F87" s="15" t="s">
        <v>52</v>
      </c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</row>
    <row r="88" spans="1:5" ht="12.75">
      <c r="A88" s="9"/>
      <c r="E88" s="3"/>
    </row>
    <row r="89" spans="1:7" ht="12.75">
      <c r="A89" s="9" t="s">
        <v>53</v>
      </c>
      <c r="D89" s="32"/>
      <c r="F89" s="32" t="s">
        <v>54</v>
      </c>
      <c r="G89" s="32"/>
    </row>
    <row r="90" spans="1:22" s="16" customFormat="1" ht="12.75">
      <c r="A90" s="33"/>
      <c r="B90" s="15"/>
      <c r="C90" s="15"/>
      <c r="D90" s="15" t="s">
        <v>51</v>
      </c>
      <c r="F90" s="15" t="s">
        <v>52</v>
      </c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</row>
    <row r="91" ht="12.75">
      <c r="A91" s="9"/>
    </row>
    <row r="92" spans="1:7" ht="12.75">
      <c r="A92" s="9" t="s">
        <v>55</v>
      </c>
      <c r="D92" s="32"/>
      <c r="F92" s="32" t="s">
        <v>56</v>
      </c>
      <c r="G92" s="32"/>
    </row>
    <row r="93" spans="1:7" ht="12.75">
      <c r="A93" s="9" t="s">
        <v>57</v>
      </c>
      <c r="D93" s="15" t="s">
        <v>51</v>
      </c>
      <c r="E93" s="16"/>
      <c r="F93" s="15" t="s">
        <v>52</v>
      </c>
      <c r="G93" s="15"/>
    </row>
    <row r="94" ht="12.75">
      <c r="A94" s="9"/>
    </row>
    <row r="95" ht="12.75">
      <c r="A95" s="9" t="s">
        <v>58</v>
      </c>
    </row>
    <row r="96" ht="12.75">
      <c r="A96" s="9"/>
    </row>
    <row r="97" ht="12.75">
      <c r="A97" s="9" t="s">
        <v>59</v>
      </c>
    </row>
  </sheetData>
  <sheetProtection selectLockedCells="1" selectUnlockedCells="1"/>
  <mergeCells count="15">
    <mergeCell ref="F1:K1"/>
    <mergeCell ref="A2:L2"/>
    <mergeCell ref="A4:A6"/>
    <mergeCell ref="B4:B6"/>
    <mergeCell ref="C4:C6"/>
    <mergeCell ref="D4:F4"/>
    <mergeCell ref="G4:I4"/>
    <mergeCell ref="J4:L4"/>
    <mergeCell ref="D5:D6"/>
    <mergeCell ref="E5:F5"/>
    <mergeCell ref="G5:G6"/>
    <mergeCell ref="H5:I5"/>
    <mergeCell ref="K5:L5"/>
    <mergeCell ref="A7:A9"/>
    <mergeCell ref="A15:A18"/>
  </mergeCells>
  <printOptions/>
  <pageMargins left="0" right="0" top="0.19652777777777777" bottom="0" header="0.5118055555555555" footer="0.511805555555555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view="pageBreakPreview" zoomScaleSheetLayoutView="100" workbookViewId="0" topLeftCell="A1">
      <selection activeCell="A15" sqref="A15"/>
    </sheetView>
  </sheetViews>
  <sheetFormatPr defaultColWidth="9.140625" defaultRowHeight="12.75"/>
  <cols>
    <col min="1" max="1" width="81.57421875" style="34" customWidth="1"/>
    <col min="2" max="16384" width="8.7109375" style="34" customWidth="1"/>
  </cols>
  <sheetData>
    <row r="1" ht="12.75">
      <c r="A1" s="35" t="s">
        <v>60</v>
      </c>
    </row>
    <row r="2" ht="12.75">
      <c r="A2" s="35"/>
    </row>
    <row r="3" ht="12.75">
      <c r="A3" s="35" t="s">
        <v>61</v>
      </c>
    </row>
    <row r="4" ht="12.75">
      <c r="A4" s="35" t="s">
        <v>62</v>
      </c>
    </row>
    <row r="5" ht="25.5" customHeight="1">
      <c r="A5" s="35" t="s">
        <v>63</v>
      </c>
    </row>
    <row r="6" ht="12.75">
      <c r="A6" s="3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